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14" i="1" l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B4" i="1"/>
  <c r="AA4" i="1"/>
  <c r="Q5" i="1"/>
  <c r="P5" i="1"/>
  <c r="Q4" i="1"/>
  <c r="P4" i="1"/>
  <c r="I4" i="1"/>
  <c r="D5" i="1"/>
  <c r="C5" i="1"/>
  <c r="C4" i="1"/>
  <c r="X18" i="1" l="1"/>
  <c r="V19" i="1" s="1"/>
  <c r="V18" i="1"/>
  <c r="W18" i="1" s="1"/>
  <c r="U19" i="1" s="1"/>
  <c r="U18" i="1"/>
  <c r="Y6" i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5" i="1"/>
  <c r="X5" i="1"/>
  <c r="W5" i="1"/>
  <c r="W4" i="1"/>
  <c r="U5" i="1" s="1"/>
  <c r="X4" i="1"/>
  <c r="V5" i="1"/>
  <c r="K6" i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5" i="1"/>
  <c r="J4" i="1"/>
  <c r="X19" i="1" l="1"/>
  <c r="V20" i="1" s="1"/>
  <c r="W19" i="1"/>
  <c r="U20" i="1" s="1"/>
  <c r="V6" i="1"/>
  <c r="U6" i="1"/>
  <c r="X6" i="1" s="1"/>
  <c r="N5" i="1"/>
  <c r="O5" i="1"/>
  <c r="H5" i="1"/>
  <c r="I5" i="1" s="1"/>
  <c r="G5" i="1"/>
  <c r="J5" i="1" s="1"/>
  <c r="B5" i="1"/>
  <c r="A5" i="1"/>
  <c r="B6" i="1" s="1"/>
  <c r="C6" i="1" s="1"/>
  <c r="D4" i="1"/>
  <c r="O6" i="1" l="1"/>
  <c r="P6" i="1" s="1"/>
  <c r="A6" i="1"/>
  <c r="D6" i="1" s="1"/>
  <c r="W20" i="1"/>
  <c r="U21" i="1" s="1"/>
  <c r="X20" i="1"/>
  <c r="V21" i="1" s="1"/>
  <c r="W6" i="1"/>
  <c r="U7" i="1" s="1"/>
  <c r="X7" i="1" s="1"/>
  <c r="V7" i="1"/>
  <c r="N6" i="1"/>
  <c r="G6" i="1"/>
  <c r="J6" i="1" s="1"/>
  <c r="H6" i="1"/>
  <c r="I6" i="1" s="1"/>
  <c r="Q6" i="1" l="1"/>
  <c r="O7" i="1"/>
  <c r="P7" i="1" s="1"/>
  <c r="N7" i="1"/>
  <c r="B7" i="1"/>
  <c r="C7" i="1" s="1"/>
  <c r="A7" i="1"/>
  <c r="D7" i="1" s="1"/>
  <c r="U22" i="1"/>
  <c r="X21" i="1"/>
  <c r="V22" i="1"/>
  <c r="W21" i="1"/>
  <c r="W7" i="1"/>
  <c r="U8" i="1"/>
  <c r="X8" i="1" s="1"/>
  <c r="V8" i="1"/>
  <c r="H7" i="1"/>
  <c r="I7" i="1" s="1"/>
  <c r="G7" i="1"/>
  <c r="J7" i="1" s="1"/>
  <c r="Q7" i="1" l="1"/>
  <c r="O8" i="1"/>
  <c r="P8" i="1" s="1"/>
  <c r="N8" i="1"/>
  <c r="A8" i="1"/>
  <c r="D8" i="1" s="1"/>
  <c r="B8" i="1"/>
  <c r="C8" i="1" s="1"/>
  <c r="V23" i="1"/>
  <c r="W22" i="1"/>
  <c r="U23" i="1"/>
  <c r="X22" i="1"/>
  <c r="W8" i="1"/>
  <c r="U9" i="1" s="1"/>
  <c r="X9" i="1" s="1"/>
  <c r="V9" i="1"/>
  <c r="G8" i="1"/>
  <c r="J8" i="1" s="1"/>
  <c r="H8" i="1"/>
  <c r="I8" i="1" s="1"/>
  <c r="Q8" i="1" l="1"/>
  <c r="O9" i="1" s="1"/>
  <c r="P9" i="1" s="1"/>
  <c r="N9" i="1"/>
  <c r="A9" i="1"/>
  <c r="D9" i="1" s="1"/>
  <c r="B9" i="1"/>
  <c r="C9" i="1" s="1"/>
  <c r="U24" i="1"/>
  <c r="X23" i="1"/>
  <c r="V24" i="1"/>
  <c r="W23" i="1"/>
  <c r="W9" i="1"/>
  <c r="U10" i="1"/>
  <c r="X10" i="1" s="1"/>
  <c r="V10" i="1"/>
  <c r="H9" i="1"/>
  <c r="I9" i="1" s="1"/>
  <c r="G9" i="1"/>
  <c r="J9" i="1" s="1"/>
  <c r="Q9" i="1" l="1"/>
  <c r="O10" i="1" s="1"/>
  <c r="P10" i="1" s="1"/>
  <c r="N10" i="1"/>
  <c r="A10" i="1"/>
  <c r="D10" i="1" s="1"/>
  <c r="B10" i="1"/>
  <c r="C10" i="1" s="1"/>
  <c r="V25" i="1"/>
  <c r="W24" i="1"/>
  <c r="U25" i="1"/>
  <c r="X24" i="1"/>
  <c r="W10" i="1"/>
  <c r="U11" i="1" s="1"/>
  <c r="X11" i="1" s="1"/>
  <c r="V11" i="1"/>
  <c r="G10" i="1"/>
  <c r="J10" i="1" s="1"/>
  <c r="H10" i="1"/>
  <c r="I10" i="1" s="1"/>
  <c r="Q10" i="1" l="1"/>
  <c r="O11" i="1"/>
  <c r="P11" i="1" s="1"/>
  <c r="N11" i="1"/>
  <c r="A11" i="1"/>
  <c r="D11" i="1" s="1"/>
  <c r="B11" i="1"/>
  <c r="C11" i="1" s="1"/>
  <c r="U26" i="1"/>
  <c r="X25" i="1"/>
  <c r="V26" i="1"/>
  <c r="W25" i="1"/>
  <c r="W11" i="1"/>
  <c r="U12" i="1"/>
  <c r="X12" i="1" s="1"/>
  <c r="V12" i="1"/>
  <c r="H11" i="1"/>
  <c r="I11" i="1" s="1"/>
  <c r="G11" i="1"/>
  <c r="J11" i="1" s="1"/>
  <c r="Q11" i="1" l="1"/>
  <c r="O12" i="1"/>
  <c r="P12" i="1" s="1"/>
  <c r="N12" i="1"/>
  <c r="B12" i="1"/>
  <c r="C12" i="1" s="1"/>
  <c r="A12" i="1"/>
  <c r="D12" i="1" s="1"/>
  <c r="V27" i="1"/>
  <c r="W26" i="1"/>
  <c r="U27" i="1"/>
  <c r="X26" i="1"/>
  <c r="W12" i="1"/>
  <c r="U13" i="1" s="1"/>
  <c r="X13" i="1" s="1"/>
  <c r="V13" i="1"/>
  <c r="G12" i="1"/>
  <c r="J12" i="1" s="1"/>
  <c r="H12" i="1"/>
  <c r="I12" i="1" s="1"/>
  <c r="Q12" i="1" l="1"/>
  <c r="O13" i="1"/>
  <c r="P13" i="1" s="1"/>
  <c r="N13" i="1"/>
  <c r="A13" i="1"/>
  <c r="D13" i="1" s="1"/>
  <c r="B13" i="1"/>
  <c r="C13" i="1" s="1"/>
  <c r="U28" i="1"/>
  <c r="X27" i="1"/>
  <c r="V28" i="1" s="1"/>
  <c r="W27" i="1"/>
  <c r="W13" i="1"/>
  <c r="U14" i="1"/>
  <c r="X14" i="1" s="1"/>
  <c r="V14" i="1"/>
  <c r="H13" i="1"/>
  <c r="I13" i="1" s="1"/>
  <c r="G13" i="1"/>
  <c r="J13" i="1" s="1"/>
  <c r="Q13" i="1" l="1"/>
  <c r="N14" i="1"/>
  <c r="A14" i="1"/>
  <c r="D14" i="1" s="1"/>
  <c r="B14" i="1"/>
  <c r="C14" i="1" s="1"/>
  <c r="V29" i="1"/>
  <c r="W28" i="1"/>
  <c r="U29" i="1" s="1"/>
  <c r="X28" i="1"/>
  <c r="W14" i="1"/>
  <c r="U15" i="1" s="1"/>
  <c r="X15" i="1" s="1"/>
  <c r="V15" i="1"/>
  <c r="O14" i="1"/>
  <c r="P14" i="1" s="1"/>
  <c r="G14" i="1"/>
  <c r="J14" i="1" s="1"/>
  <c r="H14" i="1"/>
  <c r="I14" i="1" s="1"/>
  <c r="Q14" i="1" l="1"/>
  <c r="O15" i="1"/>
  <c r="P15" i="1" s="1"/>
  <c r="N15" i="1"/>
  <c r="B15" i="1"/>
  <c r="C15" i="1" s="1"/>
  <c r="A15" i="1"/>
  <c r="D15" i="1" s="1"/>
  <c r="U30" i="1"/>
  <c r="X29" i="1"/>
  <c r="V30" i="1" s="1"/>
  <c r="W29" i="1"/>
  <c r="W15" i="1"/>
  <c r="U16" i="1"/>
  <c r="X16" i="1" s="1"/>
  <c r="V16" i="1"/>
  <c r="H15" i="1"/>
  <c r="I15" i="1" s="1"/>
  <c r="G15" i="1"/>
  <c r="J15" i="1" s="1"/>
  <c r="Q15" i="1" l="1"/>
  <c r="N16" i="1"/>
  <c r="A16" i="1"/>
  <c r="D16" i="1" s="1"/>
  <c r="B16" i="1"/>
  <c r="C16" i="1" s="1"/>
  <c r="V31" i="1"/>
  <c r="W30" i="1"/>
  <c r="U31" i="1" s="1"/>
  <c r="X31" i="1" s="1"/>
  <c r="X30" i="1"/>
  <c r="W16" i="1"/>
  <c r="U17" i="1" s="1"/>
  <c r="X17" i="1" s="1"/>
  <c r="V17" i="1"/>
  <c r="O16" i="1"/>
  <c r="P16" i="1" s="1"/>
  <c r="G16" i="1"/>
  <c r="J16" i="1" s="1"/>
  <c r="H16" i="1"/>
  <c r="I16" i="1" s="1"/>
  <c r="Q16" i="1" l="1"/>
  <c r="O17" i="1"/>
  <c r="P17" i="1" s="1"/>
  <c r="N17" i="1"/>
  <c r="A17" i="1"/>
  <c r="D17" i="1" s="1"/>
  <c r="B17" i="1"/>
  <c r="C17" i="1" s="1"/>
  <c r="W31" i="1"/>
  <c r="W17" i="1"/>
  <c r="H17" i="1"/>
  <c r="I17" i="1" s="1"/>
  <c r="G17" i="1"/>
  <c r="J17" i="1" s="1"/>
  <c r="Q17" i="1" l="1"/>
  <c r="G18" i="1"/>
  <c r="J18" i="1" s="1"/>
  <c r="H18" i="1"/>
  <c r="I18" i="1" s="1"/>
  <c r="G19" i="1" l="1"/>
  <c r="J19" i="1" s="1"/>
  <c r="H19" i="1"/>
  <c r="I19" i="1" s="1"/>
  <c r="G20" i="1" l="1"/>
  <c r="J20" i="1" s="1"/>
  <c r="H20" i="1"/>
  <c r="I20" i="1" s="1"/>
  <c r="G21" i="1" l="1"/>
  <c r="J21" i="1" s="1"/>
  <c r="H21" i="1"/>
  <c r="I21" i="1" s="1"/>
  <c r="G22" i="1" l="1"/>
  <c r="J22" i="1" s="1"/>
  <c r="H22" i="1"/>
  <c r="I22" i="1" s="1"/>
  <c r="H23" i="1" l="1"/>
  <c r="I23" i="1" s="1"/>
  <c r="G23" i="1"/>
  <c r="J23" i="1" s="1"/>
  <c r="H24" i="1" l="1"/>
  <c r="I24" i="1" s="1"/>
  <c r="G24" i="1"/>
  <c r="J24" i="1" s="1"/>
  <c r="G25" i="1" l="1"/>
  <c r="J25" i="1" s="1"/>
  <c r="H25" i="1"/>
  <c r="I25" i="1" s="1"/>
  <c r="G26" i="1" l="1"/>
  <c r="J26" i="1" s="1"/>
  <c r="H26" i="1"/>
  <c r="I26" i="1" s="1"/>
  <c r="G27" i="1" l="1"/>
  <c r="J27" i="1" s="1"/>
  <c r="H27" i="1"/>
  <c r="I27" i="1" s="1"/>
  <c r="H28" i="1" l="1"/>
  <c r="I28" i="1" s="1"/>
  <c r="G28" i="1"/>
  <c r="J28" i="1" s="1"/>
  <c r="H29" i="1" l="1"/>
  <c r="I29" i="1" s="1"/>
  <c r="G29" i="1"/>
  <c r="J29" i="1" s="1"/>
  <c r="G30" i="1" l="1"/>
  <c r="J30" i="1" s="1"/>
  <c r="H30" i="1"/>
  <c r="I30" i="1" s="1"/>
  <c r="G31" i="1" l="1"/>
  <c r="J31" i="1" s="1"/>
  <c r="H31" i="1"/>
  <c r="I31" i="1" s="1"/>
  <c r="G32" i="1" l="1"/>
  <c r="J32" i="1" s="1"/>
  <c r="H32" i="1"/>
  <c r="I32" i="1" s="1"/>
  <c r="G33" i="1" l="1"/>
  <c r="J33" i="1" s="1"/>
  <c r="H33" i="1"/>
  <c r="I33" i="1" s="1"/>
  <c r="G34" i="1" l="1"/>
  <c r="J34" i="1" s="1"/>
  <c r="H34" i="1"/>
  <c r="I34" i="1" s="1"/>
  <c r="G35" i="1" l="1"/>
  <c r="J35" i="1" s="1"/>
  <c r="H35" i="1"/>
  <c r="I35" i="1" s="1"/>
  <c r="G36" i="1" l="1"/>
  <c r="J36" i="1" s="1"/>
  <c r="H36" i="1"/>
  <c r="I36" i="1" s="1"/>
  <c r="G37" i="1" l="1"/>
  <c r="J37" i="1" s="1"/>
  <c r="H37" i="1"/>
  <c r="I37" i="1" s="1"/>
  <c r="H38" i="1" l="1"/>
  <c r="I38" i="1" s="1"/>
  <c r="G38" i="1"/>
  <c r="J38" i="1" s="1"/>
  <c r="G39" i="1" l="1"/>
  <c r="J39" i="1" s="1"/>
  <c r="H39" i="1"/>
  <c r="I39" i="1" s="1"/>
  <c r="H40" i="1" l="1"/>
  <c r="I40" i="1" s="1"/>
  <c r="G40" i="1"/>
  <c r="J40" i="1" s="1"/>
  <c r="G41" i="1" l="1"/>
  <c r="J41" i="1" s="1"/>
  <c r="H41" i="1"/>
  <c r="I41" i="1" s="1"/>
  <c r="H42" i="1" l="1"/>
  <c r="I42" i="1" s="1"/>
  <c r="G42" i="1"/>
  <c r="J42" i="1" s="1"/>
  <c r="G43" i="1" l="1"/>
  <c r="J43" i="1" s="1"/>
  <c r="H43" i="1"/>
  <c r="I43" i="1" s="1"/>
  <c r="H44" i="1" l="1"/>
  <c r="I44" i="1" s="1"/>
  <c r="G44" i="1"/>
  <c r="J44" i="1" s="1"/>
  <c r="G45" i="1" l="1"/>
  <c r="J45" i="1" s="1"/>
  <c r="H45" i="1"/>
  <c r="I45" i="1" s="1"/>
  <c r="H46" i="1" l="1"/>
  <c r="I46" i="1" s="1"/>
  <c r="G46" i="1"/>
  <c r="J46" i="1" s="1"/>
  <c r="G47" i="1" l="1"/>
  <c r="J47" i="1" s="1"/>
  <c r="H47" i="1"/>
  <c r="I47" i="1" s="1"/>
  <c r="H48" i="1" l="1"/>
  <c r="I48" i="1" s="1"/>
  <c r="G48" i="1"/>
  <c r="J48" i="1" s="1"/>
  <c r="G49" i="1" l="1"/>
  <c r="J49" i="1" s="1"/>
  <c r="H49" i="1"/>
  <c r="I49" i="1" s="1"/>
  <c r="H50" i="1" l="1"/>
  <c r="I50" i="1" s="1"/>
  <c r="G50" i="1"/>
  <c r="J50" i="1" s="1"/>
  <c r="G51" i="1" l="1"/>
  <c r="J51" i="1" s="1"/>
  <c r="H51" i="1"/>
  <c r="I51" i="1" s="1"/>
  <c r="G52" i="1" l="1"/>
  <c r="J52" i="1" s="1"/>
  <c r="H52" i="1"/>
  <c r="I52" i="1" s="1"/>
  <c r="H53" i="1" l="1"/>
  <c r="I53" i="1" s="1"/>
  <c r="G53" i="1"/>
  <c r="J53" i="1" s="1"/>
  <c r="H54" i="1" l="1"/>
  <c r="I54" i="1" s="1"/>
  <c r="G54" i="1"/>
  <c r="J54" i="1" s="1"/>
  <c r="H55" i="1" l="1"/>
  <c r="I55" i="1" s="1"/>
  <c r="G55" i="1"/>
  <c r="J55" i="1" s="1"/>
  <c r="H56" i="1" l="1"/>
  <c r="I56" i="1" s="1"/>
  <c r="G56" i="1"/>
  <c r="J56" i="1" s="1"/>
  <c r="G57" i="1" l="1"/>
  <c r="J57" i="1" s="1"/>
  <c r="H57" i="1"/>
  <c r="I57" i="1" s="1"/>
  <c r="H58" i="1" l="1"/>
  <c r="I58" i="1" s="1"/>
  <c r="G58" i="1"/>
  <c r="J58" i="1" s="1"/>
  <c r="H59" i="1" l="1"/>
  <c r="I59" i="1" s="1"/>
  <c r="G59" i="1"/>
  <c r="J59" i="1" s="1"/>
  <c r="H60" i="1" l="1"/>
  <c r="I60" i="1" s="1"/>
  <c r="G60" i="1"/>
  <c r="J60" i="1" s="1"/>
  <c r="G61" i="1" l="1"/>
  <c r="J61" i="1" s="1"/>
  <c r="H61" i="1"/>
  <c r="I61" i="1" s="1"/>
  <c r="G62" i="1" l="1"/>
  <c r="J62" i="1" s="1"/>
  <c r="H62" i="1"/>
  <c r="I62" i="1" s="1"/>
  <c r="G63" i="1" l="1"/>
  <c r="J63" i="1" s="1"/>
  <c r="H63" i="1"/>
  <c r="I63" i="1" s="1"/>
  <c r="G64" i="1" l="1"/>
  <c r="J64" i="1" s="1"/>
  <c r="H64" i="1"/>
  <c r="I64" i="1" s="1"/>
  <c r="G65" i="1" l="1"/>
  <c r="J65" i="1" s="1"/>
  <c r="H65" i="1"/>
  <c r="I65" i="1" s="1"/>
  <c r="G66" i="1" l="1"/>
  <c r="J66" i="1" s="1"/>
  <c r="H66" i="1"/>
  <c r="I66" i="1" s="1"/>
  <c r="G67" i="1" l="1"/>
  <c r="J67" i="1" s="1"/>
  <c r="H67" i="1"/>
  <c r="I67" i="1" s="1"/>
  <c r="G68" i="1" l="1"/>
  <c r="J68" i="1" s="1"/>
  <c r="H68" i="1"/>
  <c r="I68" i="1" s="1"/>
  <c r="G69" i="1" l="1"/>
  <c r="J69" i="1" s="1"/>
  <c r="H69" i="1"/>
  <c r="I69" i="1" s="1"/>
  <c r="G70" i="1" l="1"/>
  <c r="J70" i="1" s="1"/>
  <c r="H70" i="1"/>
  <c r="I70" i="1" s="1"/>
  <c r="G71" i="1" l="1"/>
  <c r="J71" i="1" s="1"/>
  <c r="H71" i="1"/>
  <c r="I71" i="1" s="1"/>
  <c r="H72" i="1" l="1"/>
  <c r="I72" i="1" s="1"/>
  <c r="G72" i="1"/>
  <c r="J72" i="1" s="1"/>
  <c r="H73" i="1" l="1"/>
  <c r="I73" i="1" s="1"/>
  <c r="G73" i="1"/>
  <c r="J73" i="1" s="1"/>
  <c r="H74" i="1" l="1"/>
  <c r="I74" i="1" s="1"/>
  <c r="G74" i="1"/>
  <c r="J74" i="1" s="1"/>
  <c r="H75" i="1" l="1"/>
  <c r="I75" i="1" s="1"/>
  <c r="G75" i="1"/>
  <c r="J75" i="1" s="1"/>
  <c r="H76" i="1" l="1"/>
  <c r="I76" i="1" s="1"/>
  <c r="G76" i="1"/>
  <c r="J76" i="1" s="1"/>
  <c r="H77" i="1" l="1"/>
  <c r="I77" i="1" s="1"/>
  <c r="G77" i="1"/>
  <c r="J77" i="1" s="1"/>
  <c r="G78" i="1" l="1"/>
  <c r="J78" i="1" s="1"/>
  <c r="H78" i="1"/>
  <c r="I78" i="1" s="1"/>
  <c r="G79" i="1" l="1"/>
  <c r="J79" i="1" s="1"/>
  <c r="H79" i="1"/>
  <c r="I79" i="1" s="1"/>
  <c r="G80" i="1" l="1"/>
  <c r="J80" i="1" s="1"/>
  <c r="H80" i="1"/>
  <c r="I80" i="1" s="1"/>
  <c r="H81" i="1" l="1"/>
  <c r="I81" i="1" s="1"/>
  <c r="G81" i="1"/>
  <c r="J81" i="1" s="1"/>
  <c r="H82" i="1" l="1"/>
  <c r="I82" i="1" s="1"/>
  <c r="G82" i="1"/>
  <c r="J82" i="1" s="1"/>
  <c r="H83" i="1" l="1"/>
  <c r="I83" i="1" s="1"/>
  <c r="G83" i="1"/>
  <c r="J83" i="1" s="1"/>
  <c r="H84" i="1" l="1"/>
  <c r="I84" i="1" s="1"/>
  <c r="G84" i="1"/>
  <c r="J84" i="1" s="1"/>
  <c r="G85" i="1" l="1"/>
  <c r="J85" i="1" s="1"/>
  <c r="H85" i="1"/>
  <c r="I85" i="1" s="1"/>
  <c r="H86" i="1" l="1"/>
  <c r="I86" i="1" s="1"/>
  <c r="G86" i="1"/>
  <c r="J86" i="1" s="1"/>
  <c r="G87" i="1" l="1"/>
  <c r="J87" i="1" s="1"/>
  <c r="H87" i="1"/>
  <c r="I87" i="1" s="1"/>
  <c r="G88" i="1" l="1"/>
  <c r="J88" i="1" s="1"/>
  <c r="H88" i="1"/>
  <c r="I88" i="1" s="1"/>
  <c r="H89" i="1" l="1"/>
  <c r="I89" i="1" s="1"/>
  <c r="G89" i="1"/>
  <c r="J89" i="1" s="1"/>
  <c r="H90" i="1" l="1"/>
  <c r="I90" i="1" s="1"/>
  <c r="G90" i="1"/>
  <c r="J90" i="1" s="1"/>
  <c r="G91" i="1" l="1"/>
  <c r="J91" i="1" s="1"/>
  <c r="H91" i="1"/>
  <c r="I91" i="1" s="1"/>
  <c r="H92" i="1" l="1"/>
  <c r="I92" i="1" s="1"/>
  <c r="G92" i="1"/>
  <c r="J92" i="1" s="1"/>
  <c r="G93" i="1" l="1"/>
  <c r="J93" i="1" s="1"/>
  <c r="H93" i="1"/>
  <c r="I93" i="1" s="1"/>
  <c r="H94" i="1" l="1"/>
  <c r="I94" i="1" s="1"/>
  <c r="G94" i="1"/>
  <c r="J94" i="1" s="1"/>
  <c r="G95" i="1" l="1"/>
  <c r="J95" i="1" s="1"/>
  <c r="H95" i="1"/>
  <c r="I95" i="1" s="1"/>
  <c r="H96" i="1" l="1"/>
  <c r="I96" i="1" s="1"/>
  <c r="G96" i="1"/>
  <c r="J96" i="1" s="1"/>
  <c r="G97" i="1" l="1"/>
  <c r="J97" i="1" s="1"/>
  <c r="H97" i="1"/>
  <c r="I97" i="1" s="1"/>
  <c r="H98" i="1" l="1"/>
  <c r="I98" i="1" s="1"/>
  <c r="G98" i="1"/>
  <c r="J98" i="1" s="1"/>
  <c r="G99" i="1" l="1"/>
  <c r="J99" i="1" s="1"/>
  <c r="H99" i="1"/>
  <c r="I99" i="1" s="1"/>
  <c r="H100" i="1" l="1"/>
  <c r="I100" i="1" s="1"/>
  <c r="G100" i="1"/>
  <c r="J100" i="1" s="1"/>
  <c r="G101" i="1" l="1"/>
  <c r="J101" i="1" s="1"/>
  <c r="H101" i="1"/>
  <c r="I101" i="1" s="1"/>
  <c r="H102" i="1" l="1"/>
  <c r="I102" i="1" s="1"/>
  <c r="G102" i="1"/>
  <c r="J102" i="1" s="1"/>
  <c r="G103" i="1" l="1"/>
  <c r="J103" i="1" s="1"/>
  <c r="H103" i="1"/>
  <c r="I103" i="1" s="1"/>
  <c r="H104" i="1" l="1"/>
  <c r="I104" i="1" s="1"/>
  <c r="G104" i="1"/>
  <c r="J104" i="1" s="1"/>
  <c r="G105" i="1" l="1"/>
  <c r="J105" i="1" s="1"/>
  <c r="H105" i="1"/>
  <c r="I105" i="1" s="1"/>
  <c r="G106" i="1" l="1"/>
  <c r="J106" i="1" s="1"/>
  <c r="H106" i="1"/>
  <c r="I106" i="1" s="1"/>
  <c r="H107" i="1" l="1"/>
  <c r="I107" i="1" s="1"/>
  <c r="G107" i="1"/>
  <c r="J107" i="1" s="1"/>
  <c r="H108" i="1" l="1"/>
  <c r="I108" i="1" s="1"/>
  <c r="G108" i="1"/>
  <c r="J108" i="1" s="1"/>
  <c r="G109" i="1" l="1"/>
  <c r="J109" i="1" s="1"/>
  <c r="H109" i="1"/>
  <c r="I109" i="1" s="1"/>
  <c r="G110" i="1" l="1"/>
  <c r="J110" i="1" s="1"/>
  <c r="H110" i="1"/>
  <c r="I110" i="1" s="1"/>
  <c r="G111" i="1" l="1"/>
  <c r="J111" i="1" s="1"/>
  <c r="H111" i="1"/>
  <c r="I111" i="1" s="1"/>
  <c r="H112" i="1" l="1"/>
  <c r="I112" i="1" s="1"/>
  <c r="G112" i="1"/>
  <c r="J112" i="1" s="1"/>
  <c r="G113" i="1" l="1"/>
  <c r="J113" i="1" s="1"/>
  <c r="H113" i="1"/>
  <c r="I113" i="1" s="1"/>
  <c r="G114" i="1" l="1"/>
  <c r="J114" i="1" s="1"/>
  <c r="H114" i="1"/>
  <c r="I114" i="1" s="1"/>
  <c r="G115" i="1" l="1"/>
  <c r="J115" i="1" s="1"/>
  <c r="H115" i="1"/>
  <c r="I115" i="1" s="1"/>
  <c r="G116" i="1" l="1"/>
  <c r="J116" i="1" s="1"/>
  <c r="H116" i="1"/>
  <c r="I116" i="1" s="1"/>
</calcChain>
</file>

<file path=xl/sharedStrings.xml><?xml version="1.0" encoding="utf-8"?>
<sst xmlns="http://schemas.openxmlformats.org/spreadsheetml/2006/main" count="28" uniqueCount="11">
  <si>
    <t>default dt=1</t>
  </si>
  <si>
    <t>x</t>
  </si>
  <si>
    <t>y</t>
  </si>
  <si>
    <t>dx</t>
  </si>
  <si>
    <t>dy</t>
  </si>
  <si>
    <t>t</t>
  </si>
  <si>
    <t>default dt=1/5</t>
  </si>
  <si>
    <t>dmatrix(1) dt=1/2</t>
  </si>
  <si>
    <t>&lt;x,y&gt;=&lt;y,x&gt;</t>
  </si>
  <si>
    <t>exact</t>
  </si>
  <si>
    <t>Jacobian matrix dt=1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</si>
</sst>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</a:t>
            </a:r>
            <a:r>
              <a:rPr lang="en-US" b="0"/>
              <a:t>r</a:t>
            </a:r>
            <a:r>
              <a:rPr lang="en-US"/>
              <a:t>/dt=&lt;-y,x&gt;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Sheet1!$G$1</c:f>
              <c:strCache>
                <c:ptCount val="1"/>
                <c:pt idx="0">
                  <c:v>default dt=1/5</c:v>
                </c:pt>
              </c:strCache>
            </c:strRef>
          </c:tx>
          <c:marker>
            <c:symbol val="none"/>
          </c:marker>
          <c:trendline>
            <c:trendlineType val="log"/>
            <c:dispRSqr val="0"/>
            <c:dispEq val="0"/>
          </c:trendline>
          <c:xVal>
            <c:numRef>
              <c:f>Sheet1!$G$4:$G$14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1.04</c:v>
                </c:pt>
                <c:pt idx="3">
                  <c:v>1.1200000000000001</c:v>
                </c:pt>
                <c:pt idx="4">
                  <c:v>1.2416</c:v>
                </c:pt>
                <c:pt idx="5">
                  <c:v>1.4080000000000001</c:v>
                </c:pt>
                <c:pt idx="6">
                  <c:v>1.6240640000000002</c:v>
                </c:pt>
                <c:pt idx="7">
                  <c:v>1.8964480000000004</c:v>
                </c:pt>
                <c:pt idx="8">
                  <c:v>2.2337945600000002</c:v>
                </c:pt>
                <c:pt idx="9">
                  <c:v>2.6469990400000003</c:v>
                </c:pt>
                <c:pt idx="10">
                  <c:v>3.1495553024000005</c:v>
                </c:pt>
              </c:numCache>
            </c:numRef>
          </c:xVal>
          <c:yVal>
            <c:numRef>
              <c:f>Sheet1!$H$4:$H$14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0.6080000000000001</c:v>
                </c:pt>
                <c:pt idx="4">
                  <c:v>0.83200000000000007</c:v>
                </c:pt>
                <c:pt idx="5">
                  <c:v>1.0803200000000002</c:v>
                </c:pt>
                <c:pt idx="6">
                  <c:v>1.3619200000000002</c:v>
                </c:pt>
                <c:pt idx="7">
                  <c:v>1.6867328000000001</c:v>
                </c:pt>
                <c:pt idx="8">
                  <c:v>2.0660224</c:v>
                </c:pt>
                <c:pt idx="9">
                  <c:v>2.512781312</c:v>
                </c:pt>
                <c:pt idx="10">
                  <c:v>3.04218112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Sheet1!$N$1</c:f>
              <c:strCache>
                <c:ptCount val="1"/>
                <c:pt idx="0">
                  <c:v>Jacobian matrix dt=1</c:v>
                </c:pt>
              </c:strCache>
            </c:strRef>
          </c:tx>
          <c:marker>
            <c:symbol val="none"/>
          </c:marker>
          <c:xVal>
            <c:numRef>
              <c:f>Sheet1!$N$4:$N$6</c:f>
              <c:numCache>
                <c:formatCode>General</c:formatCode>
                <c:ptCount val="3"/>
                <c:pt idx="0">
                  <c:v>1</c:v>
                </c:pt>
                <c:pt idx="1">
                  <c:v>1.5</c:v>
                </c:pt>
                <c:pt idx="2">
                  <c:v>3.25</c:v>
                </c:pt>
              </c:numCache>
            </c:numRef>
          </c:xVal>
          <c:yVal>
            <c:numRef>
              <c:f>Sheet1!$O$4:$O$6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Sheet1!$A$1</c:f>
              <c:strCache>
                <c:ptCount val="1"/>
                <c:pt idx="0">
                  <c:v>default dt=1</c:v>
                </c:pt>
              </c:strCache>
            </c:strRef>
          </c:tx>
          <c:marker>
            <c:symbol val="none"/>
          </c:marker>
          <c:xVal>
            <c:numRef>
              <c:f>Sheet1!$A$4:$A$6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Sheet1!$B$4:$B$6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Sheet1!$AA$1</c:f>
              <c:strCache>
                <c:ptCount val="1"/>
                <c:pt idx="0">
                  <c:v>exact</c:v>
                </c:pt>
              </c:strCache>
            </c:strRef>
          </c:tx>
          <c:marker>
            <c:symbol val="none"/>
          </c:marker>
          <c:xVal>
            <c:numRef>
              <c:f>Sheet1!$AA$5:$AA$14</c:f>
              <c:numCache>
                <c:formatCode>General</c:formatCode>
                <c:ptCount val="10"/>
                <c:pt idx="0">
                  <c:v>1.0200667556190759</c:v>
                </c:pt>
                <c:pt idx="1">
                  <c:v>1.0810723718384549</c:v>
                </c:pt>
                <c:pt idx="2">
                  <c:v>1.1854652182422678</c:v>
                </c:pt>
                <c:pt idx="3">
                  <c:v>1.3374349463048447</c:v>
                </c:pt>
                <c:pt idx="4">
                  <c:v>1.5430806348152437</c:v>
                </c:pt>
                <c:pt idx="5">
                  <c:v>1.8106555673243747</c:v>
                </c:pt>
                <c:pt idx="6">
                  <c:v>2.1508984653931407</c:v>
                </c:pt>
                <c:pt idx="7">
                  <c:v>2.5774644711948849</c:v>
                </c:pt>
                <c:pt idx="8">
                  <c:v>3.1074731763172658</c:v>
                </c:pt>
                <c:pt idx="9">
                  <c:v>3.7621956910836305</c:v>
                </c:pt>
              </c:numCache>
            </c:numRef>
          </c:xVal>
          <c:yVal>
            <c:numRef>
              <c:f>Sheet1!$AB$5:$AB$14</c:f>
              <c:numCache>
                <c:formatCode>General</c:formatCode>
                <c:ptCount val="10"/>
                <c:pt idx="0">
                  <c:v>0.20133600254109402</c:v>
                </c:pt>
                <c:pt idx="1">
                  <c:v>0.41075232580281551</c:v>
                </c:pt>
                <c:pt idx="2">
                  <c:v>0.6366535821482413</c:v>
                </c:pt>
                <c:pt idx="3">
                  <c:v>0.88810598218762304</c:v>
                </c:pt>
                <c:pt idx="4">
                  <c:v>1.1752011936438014</c:v>
                </c:pt>
                <c:pt idx="5">
                  <c:v>1.5094613554121725</c:v>
                </c:pt>
                <c:pt idx="6">
                  <c:v>1.9043015014515341</c:v>
                </c:pt>
                <c:pt idx="7">
                  <c:v>2.3755679532002292</c:v>
                </c:pt>
                <c:pt idx="8">
                  <c:v>2.9421742880956789</c:v>
                </c:pt>
                <c:pt idx="9">
                  <c:v>3.6268604078470181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94688"/>
        <c:axId val="201796224"/>
      </c:scatterChart>
      <c:valAx>
        <c:axId val="20179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796224"/>
        <c:crosses val="autoZero"/>
        <c:crossBetween val="midCat"/>
      </c:valAx>
      <c:valAx>
        <c:axId val="20179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794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18</xdr:row>
      <xdr:rowOff>100012</xdr:rowOff>
    </xdr:from>
    <xdr:to>
      <xdr:col>19</xdr:col>
      <xdr:colOff>85725</xdr:colOff>
      <xdr:row>32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6"/>
  <sheetViews>
    <sheetView tabSelected="1" topLeftCell="A13" workbookViewId="0">
      <selection activeCell="T4" sqref="T4"/>
    </sheetView>
  </sheetViews>
  <sheetFormatPr defaultRowHeight="14.4" x14ac:dyDescent="0.3"/>
  <cols>
    <col min="1" max="1" width="11.6640625" bestFit="1" customWidth="1"/>
  </cols>
  <sheetData>
    <row r="1" spans="1:28" ht="15" x14ac:dyDescent="0.25">
      <c r="A1" t="s">
        <v>0</v>
      </c>
      <c r="C1" t="s">
        <v>8</v>
      </c>
      <c r="G1" t="s">
        <v>6</v>
      </c>
      <c r="N1" t="s">
        <v>10</v>
      </c>
      <c r="U1" t="s">
        <v>7</v>
      </c>
      <c r="AA1" t="s">
        <v>9</v>
      </c>
    </row>
    <row r="3" spans="1:28" ht="1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G3" t="s">
        <v>1</v>
      </c>
      <c r="H3" t="s">
        <v>2</v>
      </c>
      <c r="I3" t="s">
        <v>3</v>
      </c>
      <c r="J3" t="s">
        <v>4</v>
      </c>
      <c r="K3" t="s">
        <v>5</v>
      </c>
      <c r="N3" t="s">
        <v>1</v>
      </c>
      <c r="O3" t="s">
        <v>2</v>
      </c>
      <c r="P3" t="s">
        <v>3</v>
      </c>
      <c r="Q3" t="s">
        <v>4</v>
      </c>
      <c r="R3" t="s">
        <v>5</v>
      </c>
      <c r="U3" t="s">
        <v>1</v>
      </c>
      <c r="V3" t="s">
        <v>2</v>
      </c>
      <c r="W3" t="s">
        <v>3</v>
      </c>
      <c r="X3" t="s">
        <v>4</v>
      </c>
      <c r="Y3" t="s">
        <v>5</v>
      </c>
      <c r="AA3" t="s">
        <v>1</v>
      </c>
      <c r="AB3" t="s">
        <v>2</v>
      </c>
    </row>
    <row r="4" spans="1:28" ht="15" x14ac:dyDescent="0.25">
      <c r="A4">
        <v>1</v>
      </c>
      <c r="B4">
        <v>0</v>
      </c>
      <c r="C4">
        <f>B4</f>
        <v>0</v>
      </c>
      <c r="D4">
        <f>A4</f>
        <v>1</v>
      </c>
      <c r="E4">
        <v>0</v>
      </c>
      <c r="G4">
        <v>1</v>
      </c>
      <c r="H4">
        <v>0</v>
      </c>
      <c r="I4">
        <f>H4/5</f>
        <v>0</v>
      </c>
      <c r="J4">
        <f>G4/5</f>
        <v>0.2</v>
      </c>
      <c r="K4">
        <v>0</v>
      </c>
      <c r="N4">
        <v>1</v>
      </c>
      <c r="O4">
        <v>0</v>
      </c>
      <c r="P4">
        <f>O4+N4/2</f>
        <v>0.5</v>
      </c>
      <c r="Q4">
        <f>N4+O4/2</f>
        <v>1</v>
      </c>
      <c r="R4">
        <v>0</v>
      </c>
      <c r="U4">
        <v>1</v>
      </c>
      <c r="V4">
        <v>0</v>
      </c>
      <c r="W4">
        <f>-V4/2-U4/8</f>
        <v>-0.125</v>
      </c>
      <c r="X4">
        <f>U4/2-V4/8</f>
        <v>0.5</v>
      </c>
      <c r="Y4">
        <v>1</v>
      </c>
      <c r="AA4">
        <f>COSH(K4)</f>
        <v>1</v>
      </c>
      <c r="AB4">
        <f>SINH(K4)</f>
        <v>0</v>
      </c>
    </row>
    <row r="5" spans="1:28" ht="15" x14ac:dyDescent="0.25">
      <c r="A5">
        <f t="shared" ref="A5:B8" si="0">A4+C4</f>
        <v>1</v>
      </c>
      <c r="B5">
        <f t="shared" si="0"/>
        <v>1</v>
      </c>
      <c r="C5">
        <f t="shared" ref="C5:C17" si="1">B5</f>
        <v>1</v>
      </c>
      <c r="D5">
        <f t="shared" ref="D5:D17" si="2">A5</f>
        <v>1</v>
      </c>
      <c r="E5">
        <v>1</v>
      </c>
      <c r="G5">
        <f t="shared" ref="G5:H8" si="3">G4+I4</f>
        <v>1</v>
      </c>
      <c r="H5">
        <f t="shared" si="3"/>
        <v>0.2</v>
      </c>
      <c r="I5">
        <f t="shared" ref="I5:I68" si="4">H5/5</f>
        <v>0.04</v>
      </c>
      <c r="J5">
        <f t="shared" ref="J5:J68" si="5">G5/5</f>
        <v>0.2</v>
      </c>
      <c r="K5">
        <f>K4+1/5</f>
        <v>0.2</v>
      </c>
      <c r="N5">
        <f t="shared" ref="N5:O8" si="6">N4+P4</f>
        <v>1.5</v>
      </c>
      <c r="O5">
        <f t="shared" si="6"/>
        <v>1</v>
      </c>
      <c r="P5">
        <f t="shared" ref="P5:P17" si="7">O5+N5/2</f>
        <v>1.75</v>
      </c>
      <c r="Q5">
        <f t="shared" ref="Q5:Q17" si="8">N5+O5/2</f>
        <v>2</v>
      </c>
      <c r="R5">
        <v>1</v>
      </c>
      <c r="U5">
        <f t="shared" ref="U5:U17" si="9">U4+W4</f>
        <v>0.875</v>
      </c>
      <c r="V5">
        <f t="shared" ref="V5:V17" si="10">V4+X4</f>
        <v>0.5</v>
      </c>
      <c r="W5">
        <f t="shared" ref="W5:W17" si="11">-V5/2-U5/8</f>
        <v>-0.359375</v>
      </c>
      <c r="X5">
        <f t="shared" ref="X5:X17" si="12">U5/2-V5/8</f>
        <v>0.375</v>
      </c>
      <c r="Y5">
        <f>Y4+1/2</f>
        <v>1.5</v>
      </c>
      <c r="AA5">
        <f t="shared" ref="AA5:AA14" si="13">COSH(K5)</f>
        <v>1.0200667556190759</v>
      </c>
      <c r="AB5">
        <f t="shared" ref="AB5:AB14" si="14">SINH(K5)</f>
        <v>0.20133600254109402</v>
      </c>
    </row>
    <row r="6" spans="1:28" ht="15" x14ac:dyDescent="0.25">
      <c r="A6">
        <f t="shared" si="0"/>
        <v>2</v>
      </c>
      <c r="B6">
        <f t="shared" si="0"/>
        <v>2</v>
      </c>
      <c r="C6">
        <f t="shared" si="1"/>
        <v>2</v>
      </c>
      <c r="D6">
        <f t="shared" si="2"/>
        <v>2</v>
      </c>
      <c r="E6">
        <v>2</v>
      </c>
      <c r="G6">
        <f t="shared" si="3"/>
        <v>1.04</v>
      </c>
      <c r="H6">
        <f t="shared" si="3"/>
        <v>0.4</v>
      </c>
      <c r="I6">
        <f t="shared" si="4"/>
        <v>0.08</v>
      </c>
      <c r="J6">
        <f t="shared" si="5"/>
        <v>0.20800000000000002</v>
      </c>
      <c r="K6">
        <f t="shared" ref="K6:K69" si="15">K5+1/5</f>
        <v>0.4</v>
      </c>
      <c r="N6">
        <f t="shared" si="6"/>
        <v>3.25</v>
      </c>
      <c r="O6">
        <f t="shared" si="6"/>
        <v>3</v>
      </c>
      <c r="P6">
        <f t="shared" si="7"/>
        <v>4.625</v>
      </c>
      <c r="Q6">
        <f t="shared" si="8"/>
        <v>4.75</v>
      </c>
      <c r="R6">
        <v>2</v>
      </c>
      <c r="U6">
        <f t="shared" si="9"/>
        <v>0.515625</v>
      </c>
      <c r="V6">
        <f t="shared" si="10"/>
        <v>0.875</v>
      </c>
      <c r="W6">
        <f t="shared" si="11"/>
        <v>-0.501953125</v>
      </c>
      <c r="X6">
        <f t="shared" si="12"/>
        <v>0.1484375</v>
      </c>
      <c r="Y6">
        <f t="shared" ref="Y6:Y31" si="16">Y5+1/2</f>
        <v>2</v>
      </c>
      <c r="AA6">
        <f t="shared" si="13"/>
        <v>1.0810723718384549</v>
      </c>
      <c r="AB6">
        <f t="shared" si="14"/>
        <v>0.41075232580281551</v>
      </c>
    </row>
    <row r="7" spans="1:28" ht="15" x14ac:dyDescent="0.25">
      <c r="A7">
        <f t="shared" si="0"/>
        <v>4</v>
      </c>
      <c r="B7">
        <f t="shared" si="0"/>
        <v>4</v>
      </c>
      <c r="C7">
        <f t="shared" si="1"/>
        <v>4</v>
      </c>
      <c r="D7">
        <f t="shared" si="2"/>
        <v>4</v>
      </c>
      <c r="E7">
        <v>3</v>
      </c>
      <c r="G7">
        <f t="shared" si="3"/>
        <v>1.1200000000000001</v>
      </c>
      <c r="H7">
        <f t="shared" si="3"/>
        <v>0.6080000000000001</v>
      </c>
      <c r="I7">
        <f t="shared" si="4"/>
        <v>0.12160000000000001</v>
      </c>
      <c r="J7">
        <f t="shared" si="5"/>
        <v>0.22400000000000003</v>
      </c>
      <c r="K7">
        <f t="shared" si="15"/>
        <v>0.60000000000000009</v>
      </c>
      <c r="N7">
        <f t="shared" si="6"/>
        <v>7.875</v>
      </c>
      <c r="O7">
        <f t="shared" si="6"/>
        <v>7.75</v>
      </c>
      <c r="P7">
        <f t="shared" si="7"/>
        <v>11.6875</v>
      </c>
      <c r="Q7">
        <f t="shared" si="8"/>
        <v>11.75</v>
      </c>
      <c r="R7">
        <v>3</v>
      </c>
      <c r="U7">
        <f t="shared" si="9"/>
        <v>1.3671875E-2</v>
      </c>
      <c r="V7">
        <f t="shared" si="10"/>
        <v>1.0234375</v>
      </c>
      <c r="W7">
        <f t="shared" si="11"/>
        <v>-0.513427734375</v>
      </c>
      <c r="X7">
        <f t="shared" si="12"/>
        <v>-0.12109375</v>
      </c>
      <c r="Y7">
        <f t="shared" si="16"/>
        <v>2.5</v>
      </c>
      <c r="AA7">
        <f t="shared" si="13"/>
        <v>1.1854652182422678</v>
      </c>
      <c r="AB7">
        <f t="shared" si="14"/>
        <v>0.6366535821482413</v>
      </c>
    </row>
    <row r="8" spans="1:28" ht="15" x14ac:dyDescent="0.25">
      <c r="A8">
        <f t="shared" si="0"/>
        <v>8</v>
      </c>
      <c r="B8">
        <f t="shared" si="0"/>
        <v>8</v>
      </c>
      <c r="C8">
        <f t="shared" si="1"/>
        <v>8</v>
      </c>
      <c r="D8">
        <f t="shared" si="2"/>
        <v>8</v>
      </c>
      <c r="E8">
        <v>4</v>
      </c>
      <c r="G8">
        <f t="shared" si="3"/>
        <v>1.2416</v>
      </c>
      <c r="H8">
        <f t="shared" si="3"/>
        <v>0.83200000000000007</v>
      </c>
      <c r="I8">
        <f t="shared" si="4"/>
        <v>0.16640000000000002</v>
      </c>
      <c r="J8">
        <f t="shared" si="5"/>
        <v>0.24832000000000001</v>
      </c>
      <c r="K8">
        <f t="shared" si="15"/>
        <v>0.8</v>
      </c>
      <c r="N8">
        <f t="shared" si="6"/>
        <v>19.5625</v>
      </c>
      <c r="O8">
        <f t="shared" si="6"/>
        <v>19.5</v>
      </c>
      <c r="P8">
        <f t="shared" si="7"/>
        <v>29.28125</v>
      </c>
      <c r="Q8">
        <f t="shared" si="8"/>
        <v>29.3125</v>
      </c>
      <c r="R8">
        <v>4</v>
      </c>
      <c r="U8">
        <f t="shared" si="9"/>
        <v>-0.499755859375</v>
      </c>
      <c r="V8">
        <f t="shared" si="10"/>
        <v>0.90234375</v>
      </c>
      <c r="W8">
        <f t="shared" si="11"/>
        <v>-0.388702392578125</v>
      </c>
      <c r="X8">
        <f t="shared" si="12"/>
        <v>-0.3626708984375</v>
      </c>
      <c r="Y8">
        <f t="shared" si="16"/>
        <v>3</v>
      </c>
      <c r="AA8">
        <f t="shared" si="13"/>
        <v>1.3374349463048447</v>
      </c>
      <c r="AB8">
        <f t="shared" si="14"/>
        <v>0.88810598218762304</v>
      </c>
    </row>
    <row r="9" spans="1:28" ht="15" x14ac:dyDescent="0.25">
      <c r="A9">
        <f t="shared" ref="A9:A17" si="17">A8+C8</f>
        <v>16</v>
      </c>
      <c r="B9">
        <f t="shared" ref="B9:B17" si="18">B8+D8</f>
        <v>16</v>
      </c>
      <c r="C9">
        <f t="shared" si="1"/>
        <v>16</v>
      </c>
      <c r="D9">
        <f t="shared" si="2"/>
        <v>16</v>
      </c>
      <c r="E9">
        <v>5</v>
      </c>
      <c r="G9">
        <f t="shared" ref="G9:G18" si="19">G8+I8</f>
        <v>1.4080000000000001</v>
      </c>
      <c r="H9">
        <f t="shared" ref="H9:H18" si="20">H8+J8</f>
        <v>1.0803200000000002</v>
      </c>
      <c r="I9">
        <f t="shared" si="4"/>
        <v>0.21606400000000003</v>
      </c>
      <c r="J9">
        <f t="shared" si="5"/>
        <v>0.28160000000000002</v>
      </c>
      <c r="K9">
        <f t="shared" si="15"/>
        <v>1</v>
      </c>
      <c r="N9">
        <f t="shared" ref="N9:N17" si="21">N8+P8</f>
        <v>48.84375</v>
      </c>
      <c r="O9">
        <f t="shared" ref="O9:O17" si="22">O8+Q8</f>
        <v>48.8125</v>
      </c>
      <c r="P9">
        <f t="shared" si="7"/>
        <v>73.234375</v>
      </c>
      <c r="Q9">
        <f t="shared" si="8"/>
        <v>73.25</v>
      </c>
      <c r="R9">
        <v>5</v>
      </c>
      <c r="U9">
        <f t="shared" si="9"/>
        <v>-0.888458251953125</v>
      </c>
      <c r="V9">
        <f t="shared" si="10"/>
        <v>0.5396728515625</v>
      </c>
      <c r="W9">
        <f t="shared" si="11"/>
        <v>-0.15877914428710938</v>
      </c>
      <c r="X9">
        <f t="shared" si="12"/>
        <v>-0.511688232421875</v>
      </c>
      <c r="Y9">
        <f t="shared" si="16"/>
        <v>3.5</v>
      </c>
      <c r="AA9">
        <f t="shared" si="13"/>
        <v>1.5430806348152437</v>
      </c>
      <c r="AB9">
        <f t="shared" si="14"/>
        <v>1.1752011936438014</v>
      </c>
    </row>
    <row r="10" spans="1:28" ht="15" x14ac:dyDescent="0.25">
      <c r="A10">
        <f t="shared" si="17"/>
        <v>32</v>
      </c>
      <c r="B10">
        <f t="shared" si="18"/>
        <v>32</v>
      </c>
      <c r="C10">
        <f t="shared" si="1"/>
        <v>32</v>
      </c>
      <c r="D10">
        <f t="shared" si="2"/>
        <v>32</v>
      </c>
      <c r="E10">
        <v>6</v>
      </c>
      <c r="G10">
        <f t="shared" si="19"/>
        <v>1.6240640000000002</v>
      </c>
      <c r="H10">
        <f t="shared" si="20"/>
        <v>1.3619200000000002</v>
      </c>
      <c r="I10">
        <f t="shared" si="4"/>
        <v>0.27238400000000007</v>
      </c>
      <c r="J10">
        <f t="shared" si="5"/>
        <v>0.32481280000000001</v>
      </c>
      <c r="K10">
        <f t="shared" si="15"/>
        <v>1.2</v>
      </c>
      <c r="N10">
        <f t="shared" si="21"/>
        <v>122.078125</v>
      </c>
      <c r="O10">
        <f t="shared" si="22"/>
        <v>122.0625</v>
      </c>
      <c r="P10">
        <f t="shared" si="7"/>
        <v>183.1015625</v>
      </c>
      <c r="Q10">
        <f t="shared" si="8"/>
        <v>183.109375</v>
      </c>
      <c r="R10">
        <v>6</v>
      </c>
      <c r="U10">
        <f t="shared" si="9"/>
        <v>-1.0472373962402344</v>
      </c>
      <c r="V10">
        <f t="shared" si="10"/>
        <v>2.7984619140625E-2</v>
      </c>
      <c r="W10">
        <f t="shared" si="11"/>
        <v>0.1169123649597168</v>
      </c>
      <c r="X10">
        <f t="shared" si="12"/>
        <v>-0.52711677551269531</v>
      </c>
      <c r="Y10">
        <f t="shared" si="16"/>
        <v>4</v>
      </c>
      <c r="AA10">
        <f t="shared" si="13"/>
        <v>1.8106555673243747</v>
      </c>
      <c r="AB10">
        <f t="shared" si="14"/>
        <v>1.5094613554121725</v>
      </c>
    </row>
    <row r="11" spans="1:28" ht="15" x14ac:dyDescent="0.25">
      <c r="A11">
        <f t="shared" si="17"/>
        <v>64</v>
      </c>
      <c r="B11">
        <f t="shared" si="18"/>
        <v>64</v>
      </c>
      <c r="C11">
        <f t="shared" si="1"/>
        <v>64</v>
      </c>
      <c r="D11">
        <f t="shared" si="2"/>
        <v>64</v>
      </c>
      <c r="E11">
        <v>7</v>
      </c>
      <c r="G11">
        <f t="shared" si="19"/>
        <v>1.8964480000000004</v>
      </c>
      <c r="H11">
        <f t="shared" si="20"/>
        <v>1.6867328000000001</v>
      </c>
      <c r="I11">
        <f t="shared" si="4"/>
        <v>0.33734656000000002</v>
      </c>
      <c r="J11">
        <f t="shared" si="5"/>
        <v>0.37928960000000006</v>
      </c>
      <c r="K11">
        <f t="shared" si="15"/>
        <v>1.4</v>
      </c>
      <c r="N11">
        <f t="shared" si="21"/>
        <v>305.1796875</v>
      </c>
      <c r="O11">
        <f t="shared" si="22"/>
        <v>305.171875</v>
      </c>
      <c r="P11">
        <f t="shared" si="7"/>
        <v>457.76171875</v>
      </c>
      <c r="Q11">
        <f t="shared" si="8"/>
        <v>457.765625</v>
      </c>
      <c r="R11">
        <v>7</v>
      </c>
      <c r="U11">
        <f t="shared" si="9"/>
        <v>-0.93032503128051758</v>
      </c>
      <c r="V11">
        <f t="shared" si="10"/>
        <v>-0.49913215637207031</v>
      </c>
      <c r="W11">
        <f t="shared" si="11"/>
        <v>0.36585670709609985</v>
      </c>
      <c r="X11">
        <f t="shared" si="12"/>
        <v>-0.40277099609375</v>
      </c>
      <c r="Y11">
        <f t="shared" si="16"/>
        <v>4.5</v>
      </c>
      <c r="AA11">
        <f t="shared" si="13"/>
        <v>2.1508984653931407</v>
      </c>
      <c r="AB11">
        <f t="shared" si="14"/>
        <v>1.9043015014515341</v>
      </c>
    </row>
    <row r="12" spans="1:28" ht="15" x14ac:dyDescent="0.25">
      <c r="A12">
        <f t="shared" si="17"/>
        <v>128</v>
      </c>
      <c r="B12">
        <f t="shared" si="18"/>
        <v>128</v>
      </c>
      <c r="C12">
        <f t="shared" si="1"/>
        <v>128</v>
      </c>
      <c r="D12">
        <f t="shared" si="2"/>
        <v>128</v>
      </c>
      <c r="E12">
        <v>8</v>
      </c>
      <c r="G12">
        <f t="shared" si="19"/>
        <v>2.2337945600000002</v>
      </c>
      <c r="H12">
        <f t="shared" si="20"/>
        <v>2.0660224</v>
      </c>
      <c r="I12">
        <f t="shared" si="4"/>
        <v>0.41320447999999999</v>
      </c>
      <c r="J12">
        <f t="shared" si="5"/>
        <v>0.44675891200000006</v>
      </c>
      <c r="K12">
        <f t="shared" si="15"/>
        <v>1.5999999999999999</v>
      </c>
      <c r="N12">
        <f t="shared" si="21"/>
        <v>762.94140625</v>
      </c>
      <c r="O12">
        <f t="shared" si="22"/>
        <v>762.9375</v>
      </c>
      <c r="P12">
        <f t="shared" si="7"/>
        <v>1144.408203125</v>
      </c>
      <c r="Q12">
        <f t="shared" si="8"/>
        <v>1144.41015625</v>
      </c>
      <c r="R12">
        <v>8</v>
      </c>
      <c r="U12">
        <f t="shared" si="9"/>
        <v>-0.56446832418441772</v>
      </c>
      <c r="V12">
        <f t="shared" si="10"/>
        <v>-0.90190315246582031</v>
      </c>
      <c r="W12">
        <f t="shared" si="11"/>
        <v>0.52151011675596237</v>
      </c>
      <c r="X12">
        <f t="shared" si="12"/>
        <v>-0.16949626803398132</v>
      </c>
      <c r="Y12">
        <f t="shared" si="16"/>
        <v>5</v>
      </c>
      <c r="AA12">
        <f t="shared" si="13"/>
        <v>2.5774644711948849</v>
      </c>
      <c r="AB12">
        <f t="shared" si="14"/>
        <v>2.3755679532002292</v>
      </c>
    </row>
    <row r="13" spans="1:28" ht="15" x14ac:dyDescent="0.25">
      <c r="A13">
        <f t="shared" si="17"/>
        <v>256</v>
      </c>
      <c r="B13">
        <f t="shared" si="18"/>
        <v>256</v>
      </c>
      <c r="C13">
        <f t="shared" si="1"/>
        <v>256</v>
      </c>
      <c r="D13">
        <f t="shared" si="2"/>
        <v>256</v>
      </c>
      <c r="E13">
        <v>9</v>
      </c>
      <c r="G13">
        <f t="shared" si="19"/>
        <v>2.6469990400000003</v>
      </c>
      <c r="H13">
        <f t="shared" si="20"/>
        <v>2.512781312</v>
      </c>
      <c r="I13">
        <f t="shared" si="4"/>
        <v>0.50255626239999995</v>
      </c>
      <c r="J13">
        <f t="shared" si="5"/>
        <v>0.52939980800000008</v>
      </c>
      <c r="K13">
        <f t="shared" si="15"/>
        <v>1.7999999999999998</v>
      </c>
      <c r="N13">
        <f t="shared" si="21"/>
        <v>1907.349609375</v>
      </c>
      <c r="O13">
        <f t="shared" si="22"/>
        <v>1907.34765625</v>
      </c>
      <c r="P13">
        <f t="shared" si="7"/>
        <v>2861.0224609375</v>
      </c>
      <c r="Q13">
        <f t="shared" si="8"/>
        <v>2861.0234375</v>
      </c>
      <c r="R13">
        <v>9</v>
      </c>
      <c r="U13">
        <f t="shared" si="9"/>
        <v>-4.2958207428455353E-2</v>
      </c>
      <c r="V13">
        <f t="shared" si="10"/>
        <v>-1.0713994204998016</v>
      </c>
      <c r="W13">
        <f t="shared" si="11"/>
        <v>0.54106948617845774</v>
      </c>
      <c r="X13">
        <f t="shared" si="12"/>
        <v>0.11244582384824753</v>
      </c>
      <c r="Y13">
        <f t="shared" si="16"/>
        <v>5.5</v>
      </c>
      <c r="AA13">
        <f t="shared" si="13"/>
        <v>3.1074731763172658</v>
      </c>
      <c r="AB13">
        <f t="shared" si="14"/>
        <v>2.9421742880956789</v>
      </c>
    </row>
    <row r="14" spans="1:28" ht="15" x14ac:dyDescent="0.25">
      <c r="A14">
        <f t="shared" si="17"/>
        <v>512</v>
      </c>
      <c r="B14">
        <f t="shared" si="18"/>
        <v>512</v>
      </c>
      <c r="C14">
        <f t="shared" si="1"/>
        <v>512</v>
      </c>
      <c r="D14">
        <f t="shared" si="2"/>
        <v>512</v>
      </c>
      <c r="E14">
        <v>10</v>
      </c>
      <c r="G14">
        <f t="shared" si="19"/>
        <v>3.1495553024000005</v>
      </c>
      <c r="H14">
        <f t="shared" si="20"/>
        <v>3.04218112</v>
      </c>
      <c r="I14">
        <f t="shared" si="4"/>
        <v>0.60843622399999997</v>
      </c>
      <c r="J14">
        <f t="shared" si="5"/>
        <v>0.62991106048000012</v>
      </c>
      <c r="K14">
        <f t="shared" si="15"/>
        <v>1.9999999999999998</v>
      </c>
      <c r="N14">
        <f t="shared" si="21"/>
        <v>4768.3720703125</v>
      </c>
      <c r="O14">
        <f t="shared" si="22"/>
        <v>4768.37109375</v>
      </c>
      <c r="P14">
        <f t="shared" si="7"/>
        <v>7152.55712890625</v>
      </c>
      <c r="Q14">
        <f t="shared" si="8"/>
        <v>7152.5576171875</v>
      </c>
      <c r="R14">
        <v>10</v>
      </c>
      <c r="U14">
        <f t="shared" si="9"/>
        <v>0.49811127875000238</v>
      </c>
      <c r="V14">
        <f t="shared" si="10"/>
        <v>-0.95895359665155411</v>
      </c>
      <c r="W14">
        <f t="shared" si="11"/>
        <v>0.41721288848202676</v>
      </c>
      <c r="X14">
        <f t="shared" si="12"/>
        <v>0.36892483895644546</v>
      </c>
      <c r="Y14">
        <f t="shared" si="16"/>
        <v>6</v>
      </c>
      <c r="AA14">
        <f t="shared" si="13"/>
        <v>3.7621956910836305</v>
      </c>
      <c r="AB14">
        <f t="shared" si="14"/>
        <v>3.6268604078470181</v>
      </c>
    </row>
    <row r="15" spans="1:28" ht="15" x14ac:dyDescent="0.25">
      <c r="A15">
        <f t="shared" si="17"/>
        <v>1024</v>
      </c>
      <c r="B15">
        <f t="shared" si="18"/>
        <v>1024</v>
      </c>
      <c r="C15">
        <f t="shared" si="1"/>
        <v>1024</v>
      </c>
      <c r="D15">
        <f t="shared" si="2"/>
        <v>1024</v>
      </c>
      <c r="E15">
        <v>11</v>
      </c>
      <c r="G15">
        <f t="shared" si="19"/>
        <v>3.7579915264000006</v>
      </c>
      <c r="H15">
        <f t="shared" si="20"/>
        <v>3.67209218048</v>
      </c>
      <c r="I15">
        <f t="shared" si="4"/>
        <v>0.73441843609599999</v>
      </c>
      <c r="J15">
        <f t="shared" si="5"/>
        <v>0.75159830528000016</v>
      </c>
      <c r="K15">
        <f t="shared" si="15"/>
        <v>2.1999999999999997</v>
      </c>
      <c r="N15">
        <f t="shared" si="21"/>
        <v>11920.92919921875</v>
      </c>
      <c r="O15">
        <f t="shared" si="22"/>
        <v>11920.9287109375</v>
      </c>
      <c r="P15">
        <f t="shared" si="7"/>
        <v>17881.393310546875</v>
      </c>
      <c r="Q15">
        <f t="shared" si="8"/>
        <v>17881.3935546875</v>
      </c>
      <c r="R15">
        <v>11</v>
      </c>
      <c r="U15">
        <f t="shared" si="9"/>
        <v>0.91532416723202914</v>
      </c>
      <c r="V15">
        <f t="shared" si="10"/>
        <v>-0.59002875769510865</v>
      </c>
      <c r="W15">
        <f t="shared" si="11"/>
        <v>0.18059885794355068</v>
      </c>
      <c r="X15">
        <f t="shared" si="12"/>
        <v>0.53141567832790315</v>
      </c>
      <c r="Y15">
        <f t="shared" si="16"/>
        <v>6.5</v>
      </c>
    </row>
    <row r="16" spans="1:28" ht="15" x14ac:dyDescent="0.25">
      <c r="A16">
        <f t="shared" si="17"/>
        <v>2048</v>
      </c>
      <c r="B16">
        <f t="shared" si="18"/>
        <v>2048</v>
      </c>
      <c r="C16">
        <f t="shared" si="1"/>
        <v>2048</v>
      </c>
      <c r="D16">
        <f t="shared" si="2"/>
        <v>2048</v>
      </c>
      <c r="E16">
        <v>12</v>
      </c>
      <c r="G16">
        <f t="shared" si="19"/>
        <v>4.4924099624960006</v>
      </c>
      <c r="H16">
        <f t="shared" si="20"/>
        <v>4.4236904857599999</v>
      </c>
      <c r="I16">
        <f t="shared" si="4"/>
        <v>0.88473809715200002</v>
      </c>
      <c r="J16">
        <f t="shared" si="5"/>
        <v>0.89848199249920013</v>
      </c>
      <c r="K16">
        <f t="shared" si="15"/>
        <v>2.4</v>
      </c>
      <c r="N16">
        <f t="shared" si="21"/>
        <v>29802.322509765625</v>
      </c>
      <c r="O16">
        <f t="shared" si="22"/>
        <v>29802.322265625</v>
      </c>
      <c r="P16">
        <f t="shared" si="7"/>
        <v>44703.483520507813</v>
      </c>
      <c r="Q16">
        <f t="shared" si="8"/>
        <v>44703.483642578125</v>
      </c>
      <c r="R16">
        <v>12</v>
      </c>
      <c r="U16">
        <f t="shared" si="9"/>
        <v>1.0959230251755798</v>
      </c>
      <c r="V16">
        <f t="shared" si="10"/>
        <v>-5.8613079367205501E-2</v>
      </c>
      <c r="W16">
        <f t="shared" si="11"/>
        <v>-0.10768383846334473</v>
      </c>
      <c r="X16">
        <f t="shared" si="12"/>
        <v>0.5552881475086906</v>
      </c>
      <c r="Y16">
        <f t="shared" si="16"/>
        <v>7</v>
      </c>
    </row>
    <row r="17" spans="1:25" ht="15" x14ac:dyDescent="0.25">
      <c r="A17">
        <f t="shared" si="17"/>
        <v>4096</v>
      </c>
      <c r="B17">
        <f t="shared" si="18"/>
        <v>4096</v>
      </c>
      <c r="C17">
        <f t="shared" si="1"/>
        <v>4096</v>
      </c>
      <c r="D17">
        <f t="shared" si="2"/>
        <v>4096</v>
      </c>
      <c r="E17">
        <v>13</v>
      </c>
      <c r="G17">
        <f t="shared" si="19"/>
        <v>5.3771480596480004</v>
      </c>
      <c r="H17">
        <f t="shared" si="20"/>
        <v>5.3221724782592004</v>
      </c>
      <c r="I17">
        <f t="shared" si="4"/>
        <v>1.0644344956518401</v>
      </c>
      <c r="J17">
        <f t="shared" si="5"/>
        <v>1.0754296119296001</v>
      </c>
      <c r="K17">
        <f t="shared" si="15"/>
        <v>2.6</v>
      </c>
      <c r="N17">
        <f t="shared" si="21"/>
        <v>74505.806030273438</v>
      </c>
      <c r="O17">
        <f t="shared" si="22"/>
        <v>74505.805908203125</v>
      </c>
      <c r="P17">
        <f t="shared" si="7"/>
        <v>111758.70892333984</v>
      </c>
      <c r="Q17">
        <f t="shared" si="8"/>
        <v>111758.708984375</v>
      </c>
      <c r="R17">
        <v>13</v>
      </c>
      <c r="U17">
        <f t="shared" si="9"/>
        <v>0.9882391867122351</v>
      </c>
      <c r="V17">
        <f t="shared" si="10"/>
        <v>0.4966750681414851</v>
      </c>
      <c r="W17">
        <f t="shared" si="11"/>
        <v>-0.37186743240977194</v>
      </c>
      <c r="X17">
        <f t="shared" si="12"/>
        <v>0.43203520983843191</v>
      </c>
      <c r="Y17">
        <f t="shared" si="16"/>
        <v>7.5</v>
      </c>
    </row>
    <row r="18" spans="1:25" ht="15" x14ac:dyDescent="0.25">
      <c r="G18">
        <f t="shared" si="19"/>
        <v>6.4415825552998403</v>
      </c>
      <c r="H18">
        <f t="shared" si="20"/>
        <v>6.3976020901888004</v>
      </c>
      <c r="I18">
        <f t="shared" si="4"/>
        <v>1.2795204180377602</v>
      </c>
      <c r="J18">
        <f t="shared" si="5"/>
        <v>1.2883165110599681</v>
      </c>
      <c r="K18">
        <f t="shared" si="15"/>
        <v>2.8000000000000003</v>
      </c>
      <c r="U18">
        <f t="shared" ref="U18" si="23">U17+W17</f>
        <v>0.61637175430246316</v>
      </c>
      <c r="V18">
        <f t="shared" ref="V18" si="24">V17+X17</f>
        <v>0.92871027797991701</v>
      </c>
      <c r="W18">
        <f t="shared" ref="W18" si="25">-V18/2-U18/8</f>
        <v>-0.5414016082777664</v>
      </c>
      <c r="X18">
        <f t="shared" ref="X18" si="26">U18/2-V18/8</f>
        <v>0.19209709240374195</v>
      </c>
      <c r="Y18">
        <f t="shared" si="16"/>
        <v>8</v>
      </c>
    </row>
    <row r="19" spans="1:25" ht="15" x14ac:dyDescent="0.25">
      <c r="G19">
        <f t="shared" ref="G19:H22" si="27">G18+I18</f>
        <v>7.7211029733376009</v>
      </c>
      <c r="H19">
        <f t="shared" si="27"/>
        <v>7.685918601248769</v>
      </c>
      <c r="I19">
        <f t="shared" si="4"/>
        <v>1.5371837202497538</v>
      </c>
      <c r="J19">
        <f t="shared" si="5"/>
        <v>1.5442205946675203</v>
      </c>
      <c r="K19">
        <f t="shared" si="15"/>
        <v>3.0000000000000004</v>
      </c>
      <c r="U19">
        <f t="shared" ref="U19:U31" si="28">U18+W18</f>
        <v>7.497014602469676E-2</v>
      </c>
      <c r="V19">
        <f t="shared" ref="V19:V31" si="29">V18+X18</f>
        <v>1.120807370383659</v>
      </c>
      <c r="W19">
        <f t="shared" ref="W19:W31" si="30">-V19/2-U19/8</f>
        <v>-0.56977495344491658</v>
      </c>
      <c r="X19">
        <f t="shared" ref="X19:X31" si="31">U19/2-V19/8</f>
        <v>-0.10261584828560899</v>
      </c>
      <c r="Y19">
        <f t="shared" si="16"/>
        <v>8.5</v>
      </c>
    </row>
    <row r="20" spans="1:25" ht="15" x14ac:dyDescent="0.25">
      <c r="G20">
        <f t="shared" si="27"/>
        <v>9.2582866935873547</v>
      </c>
      <c r="H20">
        <f t="shared" si="27"/>
        <v>9.2301391959162888</v>
      </c>
      <c r="I20">
        <f t="shared" si="4"/>
        <v>1.8460278391832579</v>
      </c>
      <c r="J20">
        <f t="shared" si="5"/>
        <v>1.8516573387174708</v>
      </c>
      <c r="K20">
        <f t="shared" si="15"/>
        <v>3.2000000000000006</v>
      </c>
      <c r="U20">
        <f t="shared" si="28"/>
        <v>-0.49480480742021982</v>
      </c>
      <c r="V20">
        <f t="shared" si="29"/>
        <v>1.01819152209805</v>
      </c>
      <c r="W20">
        <f t="shared" si="30"/>
        <v>-0.44724516012149751</v>
      </c>
      <c r="X20">
        <f t="shared" si="31"/>
        <v>-0.37467634397236615</v>
      </c>
      <c r="Y20">
        <f t="shared" si="16"/>
        <v>9</v>
      </c>
    </row>
    <row r="21" spans="1:25" ht="15" x14ac:dyDescent="0.25">
      <c r="G21">
        <f t="shared" si="27"/>
        <v>11.104314532770612</v>
      </c>
      <c r="H21">
        <f t="shared" si="27"/>
        <v>11.08179653463376</v>
      </c>
      <c r="I21">
        <f t="shared" si="4"/>
        <v>2.2163593069267522</v>
      </c>
      <c r="J21">
        <f t="shared" si="5"/>
        <v>2.2208629065541223</v>
      </c>
      <c r="K21">
        <f t="shared" si="15"/>
        <v>3.4000000000000008</v>
      </c>
      <c r="U21">
        <f t="shared" si="28"/>
        <v>-0.94204996754171733</v>
      </c>
      <c r="V21">
        <f t="shared" si="29"/>
        <v>0.64351517812568382</v>
      </c>
      <c r="W21">
        <f t="shared" si="30"/>
        <v>-0.20400134312012724</v>
      </c>
      <c r="X21">
        <f t="shared" si="31"/>
        <v>-0.55146438103656914</v>
      </c>
      <c r="Y21">
        <f t="shared" si="16"/>
        <v>9.5</v>
      </c>
    </row>
    <row r="22" spans="1:25" ht="15" x14ac:dyDescent="0.25">
      <c r="G22">
        <f t="shared" si="27"/>
        <v>13.320673839697363</v>
      </c>
      <c r="H22">
        <f t="shared" si="27"/>
        <v>13.302659441187883</v>
      </c>
      <c r="I22">
        <f t="shared" si="4"/>
        <v>2.6605318882375766</v>
      </c>
      <c r="J22">
        <f t="shared" si="5"/>
        <v>2.6641347679394727</v>
      </c>
      <c r="K22">
        <f t="shared" si="15"/>
        <v>3.600000000000001</v>
      </c>
      <c r="U22">
        <f t="shared" si="28"/>
        <v>-1.1460513106618446</v>
      </c>
      <c r="V22">
        <f t="shared" si="29"/>
        <v>9.2050797089114678E-2</v>
      </c>
      <c r="W22">
        <f t="shared" si="30"/>
        <v>9.7231015288173239E-2</v>
      </c>
      <c r="X22">
        <f t="shared" si="31"/>
        <v>-0.5845320049670617</v>
      </c>
      <c r="Y22">
        <f t="shared" si="16"/>
        <v>10</v>
      </c>
    </row>
    <row r="23" spans="1:25" ht="15" x14ac:dyDescent="0.25">
      <c r="G23">
        <f t="shared" ref="G23:G50" si="32">G22+I22</f>
        <v>15.98120572793494</v>
      </c>
      <c r="H23">
        <f t="shared" ref="H23:H50" si="33">H22+J22</f>
        <v>15.966794209127356</v>
      </c>
      <c r="I23">
        <f t="shared" si="4"/>
        <v>3.193358841825471</v>
      </c>
      <c r="J23">
        <f t="shared" si="5"/>
        <v>3.1962411455869879</v>
      </c>
      <c r="K23">
        <f t="shared" si="15"/>
        <v>3.8000000000000012</v>
      </c>
      <c r="U23">
        <f t="shared" si="28"/>
        <v>-1.0488202953736714</v>
      </c>
      <c r="V23">
        <f t="shared" si="29"/>
        <v>-0.49248120787794702</v>
      </c>
      <c r="W23">
        <f t="shared" si="30"/>
        <v>0.37734314086068244</v>
      </c>
      <c r="X23">
        <f t="shared" si="31"/>
        <v>-0.46284999670209231</v>
      </c>
      <c r="Y23">
        <f t="shared" si="16"/>
        <v>10.5</v>
      </c>
    </row>
    <row r="24" spans="1:25" ht="15" x14ac:dyDescent="0.25">
      <c r="G24">
        <f t="shared" si="32"/>
        <v>19.17456456976041</v>
      </c>
      <c r="H24">
        <f t="shared" si="33"/>
        <v>19.163035354714342</v>
      </c>
      <c r="I24">
        <f t="shared" si="4"/>
        <v>3.8326070709428683</v>
      </c>
      <c r="J24">
        <f t="shared" si="5"/>
        <v>3.8349129139520821</v>
      </c>
      <c r="K24">
        <f t="shared" si="15"/>
        <v>4.0000000000000009</v>
      </c>
      <c r="U24">
        <f t="shared" si="28"/>
        <v>-0.67147715451298895</v>
      </c>
      <c r="V24">
        <f t="shared" si="29"/>
        <v>-0.95533120458003928</v>
      </c>
      <c r="W24">
        <f t="shared" si="30"/>
        <v>0.56160024660414321</v>
      </c>
      <c r="X24">
        <f t="shared" si="31"/>
        <v>-0.21632217668398956</v>
      </c>
      <c r="Y24">
        <f t="shared" si="16"/>
        <v>11</v>
      </c>
    </row>
    <row r="25" spans="1:25" ht="15" x14ac:dyDescent="0.25">
      <c r="G25">
        <f t="shared" si="32"/>
        <v>23.007171640703277</v>
      </c>
      <c r="H25">
        <f t="shared" si="33"/>
        <v>22.997948268666423</v>
      </c>
      <c r="I25">
        <f t="shared" si="4"/>
        <v>4.5995896537332843</v>
      </c>
      <c r="J25">
        <f t="shared" si="5"/>
        <v>4.6014343281406553</v>
      </c>
      <c r="K25">
        <f t="shared" si="15"/>
        <v>4.2000000000000011</v>
      </c>
      <c r="U25">
        <f t="shared" si="28"/>
        <v>-0.10987690790884574</v>
      </c>
      <c r="V25">
        <f t="shared" si="29"/>
        <v>-1.1716533812640288</v>
      </c>
      <c r="W25">
        <f t="shared" si="30"/>
        <v>0.59956130412062014</v>
      </c>
      <c r="X25">
        <f t="shared" si="31"/>
        <v>9.1518218703580734E-2</v>
      </c>
      <c r="Y25">
        <f t="shared" si="16"/>
        <v>11.5</v>
      </c>
    </row>
    <row r="26" spans="1:25" ht="15" x14ac:dyDescent="0.25">
      <c r="G26">
        <f t="shared" si="32"/>
        <v>27.606761294436559</v>
      </c>
      <c r="H26">
        <f t="shared" si="33"/>
        <v>27.599382596807079</v>
      </c>
      <c r="I26">
        <f t="shared" si="4"/>
        <v>5.5198765193614161</v>
      </c>
      <c r="J26">
        <f t="shared" si="5"/>
        <v>5.5213522588873118</v>
      </c>
      <c r="K26">
        <f t="shared" si="15"/>
        <v>4.4000000000000012</v>
      </c>
      <c r="U26">
        <f t="shared" si="28"/>
        <v>0.4896843962117744</v>
      </c>
      <c r="V26">
        <f t="shared" si="29"/>
        <v>-1.0801351625604481</v>
      </c>
      <c r="W26">
        <f t="shared" si="30"/>
        <v>0.47885703175375222</v>
      </c>
      <c r="X26">
        <f t="shared" si="31"/>
        <v>0.37985909342594321</v>
      </c>
      <c r="Y26">
        <f t="shared" si="16"/>
        <v>12</v>
      </c>
    </row>
    <row r="27" spans="1:25" ht="15" x14ac:dyDescent="0.25">
      <c r="G27">
        <f t="shared" si="32"/>
        <v>33.126637813797977</v>
      </c>
      <c r="H27">
        <f t="shared" si="33"/>
        <v>33.120734855694394</v>
      </c>
      <c r="I27">
        <f t="shared" si="4"/>
        <v>6.6241469711388792</v>
      </c>
      <c r="J27">
        <f t="shared" si="5"/>
        <v>6.6253275627595958</v>
      </c>
      <c r="K27">
        <f t="shared" si="15"/>
        <v>4.6000000000000014</v>
      </c>
      <c r="U27">
        <f t="shared" si="28"/>
        <v>0.96854142796552667</v>
      </c>
      <c r="V27">
        <f t="shared" si="29"/>
        <v>-0.70027606913450491</v>
      </c>
      <c r="W27">
        <f t="shared" si="30"/>
        <v>0.22907035607156162</v>
      </c>
      <c r="X27">
        <f t="shared" si="31"/>
        <v>0.57180522262457645</v>
      </c>
      <c r="Y27">
        <f t="shared" si="16"/>
        <v>12.5</v>
      </c>
    </row>
    <row r="28" spans="1:25" ht="15" x14ac:dyDescent="0.25">
      <c r="G28">
        <f t="shared" si="32"/>
        <v>39.750784784936855</v>
      </c>
      <c r="H28">
        <f t="shared" si="33"/>
        <v>39.746062418453988</v>
      </c>
      <c r="I28">
        <f t="shared" si="4"/>
        <v>7.9492124836907978</v>
      </c>
      <c r="J28">
        <f t="shared" si="5"/>
        <v>7.9501569569873709</v>
      </c>
      <c r="K28">
        <f t="shared" si="15"/>
        <v>4.8000000000000016</v>
      </c>
      <c r="U28">
        <f t="shared" si="28"/>
        <v>1.1976117840370883</v>
      </c>
      <c r="V28">
        <f t="shared" si="29"/>
        <v>-0.12847084650992846</v>
      </c>
      <c r="W28">
        <f t="shared" si="30"/>
        <v>-8.5466049749671813E-2</v>
      </c>
      <c r="X28">
        <f t="shared" si="31"/>
        <v>0.61486474783228529</v>
      </c>
      <c r="Y28">
        <f t="shared" si="16"/>
        <v>13</v>
      </c>
    </row>
    <row r="29" spans="1:25" ht="15" x14ac:dyDescent="0.25">
      <c r="G29">
        <f t="shared" si="32"/>
        <v>47.699997268627655</v>
      </c>
      <c r="H29">
        <f t="shared" si="33"/>
        <v>47.696219375441359</v>
      </c>
      <c r="I29">
        <f t="shared" si="4"/>
        <v>9.5392438750882711</v>
      </c>
      <c r="J29">
        <f t="shared" si="5"/>
        <v>9.5399994537255317</v>
      </c>
      <c r="K29">
        <f t="shared" si="15"/>
        <v>5.0000000000000018</v>
      </c>
      <c r="U29">
        <f t="shared" si="28"/>
        <v>1.1121457342874166</v>
      </c>
      <c r="V29">
        <f t="shared" si="29"/>
        <v>0.48639390132235683</v>
      </c>
      <c r="W29">
        <f t="shared" si="30"/>
        <v>-0.38221516744710549</v>
      </c>
      <c r="X29">
        <f t="shared" si="31"/>
        <v>0.49527362947841369</v>
      </c>
      <c r="Y29">
        <f t="shared" si="16"/>
        <v>13.5</v>
      </c>
    </row>
    <row r="30" spans="1:25" ht="15" x14ac:dyDescent="0.25">
      <c r="G30">
        <f t="shared" si="32"/>
        <v>57.23924114371593</v>
      </c>
      <c r="H30">
        <f t="shared" si="33"/>
        <v>57.236218829166887</v>
      </c>
      <c r="I30">
        <f t="shared" si="4"/>
        <v>11.447243765833377</v>
      </c>
      <c r="J30">
        <f t="shared" si="5"/>
        <v>11.447848228743187</v>
      </c>
      <c r="K30">
        <f t="shared" si="15"/>
        <v>5.200000000000002</v>
      </c>
      <c r="U30">
        <f t="shared" si="28"/>
        <v>0.7299305668403111</v>
      </c>
      <c r="V30">
        <f t="shared" si="29"/>
        <v>0.98166753080077052</v>
      </c>
      <c r="W30">
        <f t="shared" si="30"/>
        <v>-0.58207508625542415</v>
      </c>
      <c r="X30">
        <f t="shared" si="31"/>
        <v>0.24225684207005924</v>
      </c>
      <c r="Y30">
        <f t="shared" si="16"/>
        <v>14</v>
      </c>
    </row>
    <row r="31" spans="1:25" ht="15" x14ac:dyDescent="0.25">
      <c r="G31">
        <f t="shared" si="32"/>
        <v>68.686484909549307</v>
      </c>
      <c r="H31">
        <f t="shared" si="33"/>
        <v>68.68406705791007</v>
      </c>
      <c r="I31">
        <f t="shared" si="4"/>
        <v>13.736813411582014</v>
      </c>
      <c r="J31">
        <f t="shared" si="5"/>
        <v>13.737296981909861</v>
      </c>
      <c r="K31">
        <f t="shared" si="15"/>
        <v>5.4000000000000021</v>
      </c>
      <c r="U31">
        <f t="shared" si="28"/>
        <v>0.14785548058488696</v>
      </c>
      <c r="V31">
        <f t="shared" si="29"/>
        <v>1.2239243728708298</v>
      </c>
      <c r="W31">
        <f t="shared" si="30"/>
        <v>-0.6304441215085258</v>
      </c>
      <c r="X31">
        <f t="shared" si="31"/>
        <v>-7.9062806316410245E-2</v>
      </c>
      <c r="Y31">
        <f t="shared" si="16"/>
        <v>14.5</v>
      </c>
    </row>
    <row r="32" spans="1:25" ht="15" x14ac:dyDescent="0.25">
      <c r="G32">
        <f t="shared" si="32"/>
        <v>82.423298321131327</v>
      </c>
      <c r="H32">
        <f t="shared" si="33"/>
        <v>82.421364039819935</v>
      </c>
      <c r="I32">
        <f t="shared" si="4"/>
        <v>16.484272807963986</v>
      </c>
      <c r="J32">
        <f t="shared" si="5"/>
        <v>16.484659664226264</v>
      </c>
      <c r="K32">
        <f t="shared" si="15"/>
        <v>5.6000000000000023</v>
      </c>
    </row>
    <row r="33" spans="7:11" x14ac:dyDescent="0.3">
      <c r="G33">
        <f t="shared" si="32"/>
        <v>98.907571129095317</v>
      </c>
      <c r="H33">
        <f t="shared" si="33"/>
        <v>98.906023704046191</v>
      </c>
      <c r="I33">
        <f t="shared" si="4"/>
        <v>19.781204740809237</v>
      </c>
      <c r="J33">
        <f t="shared" si="5"/>
        <v>19.781514225819063</v>
      </c>
      <c r="K33">
        <f t="shared" si="15"/>
        <v>5.8000000000000025</v>
      </c>
    </row>
    <row r="34" spans="7:11" x14ac:dyDescent="0.3">
      <c r="G34">
        <f t="shared" si="32"/>
        <v>118.68877586990456</v>
      </c>
      <c r="H34">
        <f t="shared" si="33"/>
        <v>118.68753792986526</v>
      </c>
      <c r="I34">
        <f t="shared" si="4"/>
        <v>23.737507585973052</v>
      </c>
      <c r="J34">
        <f t="shared" si="5"/>
        <v>23.737755173980911</v>
      </c>
      <c r="K34">
        <f t="shared" si="15"/>
        <v>6.0000000000000027</v>
      </c>
    </row>
    <row r="35" spans="7:11" x14ac:dyDescent="0.3">
      <c r="G35">
        <f t="shared" si="32"/>
        <v>142.42628345587761</v>
      </c>
      <c r="H35">
        <f t="shared" si="33"/>
        <v>142.42529310384617</v>
      </c>
      <c r="I35">
        <f t="shared" si="4"/>
        <v>28.485058620769234</v>
      </c>
      <c r="J35">
        <f t="shared" si="5"/>
        <v>28.485256691175522</v>
      </c>
      <c r="K35">
        <f t="shared" si="15"/>
        <v>6.2000000000000028</v>
      </c>
    </row>
    <row r="36" spans="7:11" x14ac:dyDescent="0.3">
      <c r="G36">
        <f t="shared" si="32"/>
        <v>170.91134207664683</v>
      </c>
      <c r="H36">
        <f t="shared" si="33"/>
        <v>170.91054979502169</v>
      </c>
      <c r="I36">
        <f t="shared" si="4"/>
        <v>34.182109959004336</v>
      </c>
      <c r="J36">
        <f t="shared" si="5"/>
        <v>34.182268415329368</v>
      </c>
      <c r="K36">
        <f t="shared" si="15"/>
        <v>6.400000000000003</v>
      </c>
    </row>
    <row r="37" spans="7:11" x14ac:dyDescent="0.3">
      <c r="G37">
        <f t="shared" si="32"/>
        <v>205.09345203565118</v>
      </c>
      <c r="H37">
        <f t="shared" si="33"/>
        <v>205.09281821035106</v>
      </c>
      <c r="I37">
        <f t="shared" si="4"/>
        <v>41.018563642070212</v>
      </c>
      <c r="J37">
        <f t="shared" si="5"/>
        <v>41.018690407130237</v>
      </c>
      <c r="K37">
        <f t="shared" si="15"/>
        <v>6.6000000000000032</v>
      </c>
    </row>
    <row r="38" spans="7:11" x14ac:dyDescent="0.3">
      <c r="G38">
        <f t="shared" si="32"/>
        <v>246.11201567772139</v>
      </c>
      <c r="H38">
        <f t="shared" si="33"/>
        <v>246.11150861748129</v>
      </c>
      <c r="I38">
        <f t="shared" si="4"/>
        <v>49.222301723496258</v>
      </c>
      <c r="J38">
        <f t="shared" si="5"/>
        <v>49.222403135544276</v>
      </c>
      <c r="K38">
        <f t="shared" si="15"/>
        <v>6.8000000000000034</v>
      </c>
    </row>
    <row r="39" spans="7:11" x14ac:dyDescent="0.3">
      <c r="G39">
        <f t="shared" si="32"/>
        <v>295.33431740121762</v>
      </c>
      <c r="H39">
        <f t="shared" si="33"/>
        <v>295.33391175302557</v>
      </c>
      <c r="I39">
        <f t="shared" si="4"/>
        <v>59.066782350605116</v>
      </c>
      <c r="J39">
        <f t="shared" si="5"/>
        <v>59.066863480243526</v>
      </c>
      <c r="K39">
        <f t="shared" si="15"/>
        <v>7.0000000000000036</v>
      </c>
    </row>
    <row r="40" spans="7:11" x14ac:dyDescent="0.3">
      <c r="G40">
        <f t="shared" si="32"/>
        <v>354.40109975182276</v>
      </c>
      <c r="H40">
        <f t="shared" si="33"/>
        <v>354.40077523326909</v>
      </c>
      <c r="I40">
        <f t="shared" si="4"/>
        <v>70.880155046653812</v>
      </c>
      <c r="J40">
        <f t="shared" si="5"/>
        <v>70.880219950364548</v>
      </c>
      <c r="K40">
        <f t="shared" si="15"/>
        <v>7.2000000000000037</v>
      </c>
    </row>
    <row r="41" spans="7:11" x14ac:dyDescent="0.3">
      <c r="G41">
        <f t="shared" si="32"/>
        <v>425.28125479847654</v>
      </c>
      <c r="H41">
        <f t="shared" si="33"/>
        <v>425.28099518363365</v>
      </c>
      <c r="I41">
        <f t="shared" si="4"/>
        <v>85.056199036726724</v>
      </c>
      <c r="J41">
        <f t="shared" si="5"/>
        <v>85.056250959695305</v>
      </c>
      <c r="K41">
        <f t="shared" si="15"/>
        <v>7.4000000000000039</v>
      </c>
    </row>
    <row r="42" spans="7:11" x14ac:dyDescent="0.3">
      <c r="G42">
        <f t="shared" si="32"/>
        <v>510.33745383520329</v>
      </c>
      <c r="H42">
        <f t="shared" si="33"/>
        <v>510.33724614332897</v>
      </c>
      <c r="I42">
        <f t="shared" si="4"/>
        <v>102.06744922866579</v>
      </c>
      <c r="J42">
        <f t="shared" si="5"/>
        <v>102.06749076704065</v>
      </c>
      <c r="K42">
        <f t="shared" si="15"/>
        <v>7.6000000000000041</v>
      </c>
    </row>
    <row r="43" spans="7:11" x14ac:dyDescent="0.3">
      <c r="G43">
        <f t="shared" si="32"/>
        <v>612.40490306386914</v>
      </c>
      <c r="H43">
        <f t="shared" si="33"/>
        <v>612.40473691036959</v>
      </c>
      <c r="I43">
        <f t="shared" si="4"/>
        <v>122.48094738207392</v>
      </c>
      <c r="J43">
        <f t="shared" si="5"/>
        <v>122.48098061277383</v>
      </c>
      <c r="K43">
        <f t="shared" si="15"/>
        <v>7.8000000000000043</v>
      </c>
    </row>
    <row r="44" spans="7:11" x14ac:dyDescent="0.3">
      <c r="G44">
        <f t="shared" si="32"/>
        <v>734.88585044594311</v>
      </c>
      <c r="H44">
        <f t="shared" si="33"/>
        <v>734.8857175231434</v>
      </c>
      <c r="I44">
        <f t="shared" si="4"/>
        <v>146.97714350462869</v>
      </c>
      <c r="J44">
        <f t="shared" si="5"/>
        <v>146.97717008918863</v>
      </c>
      <c r="K44">
        <f t="shared" si="15"/>
        <v>8.0000000000000036</v>
      </c>
    </row>
    <row r="45" spans="7:11" x14ac:dyDescent="0.3">
      <c r="G45">
        <f t="shared" si="32"/>
        <v>881.86299395057176</v>
      </c>
      <c r="H45">
        <f t="shared" si="33"/>
        <v>881.86288761233209</v>
      </c>
      <c r="I45">
        <f t="shared" si="4"/>
        <v>176.37257752246643</v>
      </c>
      <c r="J45">
        <f t="shared" si="5"/>
        <v>176.37259879011435</v>
      </c>
      <c r="K45">
        <f t="shared" si="15"/>
        <v>8.2000000000000028</v>
      </c>
    </row>
    <row r="46" spans="7:11" x14ac:dyDescent="0.3">
      <c r="G46">
        <f t="shared" si="32"/>
        <v>1058.2355714730381</v>
      </c>
      <c r="H46">
        <f t="shared" si="33"/>
        <v>1058.2354864024464</v>
      </c>
      <c r="I46">
        <f t="shared" si="4"/>
        <v>211.64709728048928</v>
      </c>
      <c r="J46">
        <f t="shared" si="5"/>
        <v>211.64711429460763</v>
      </c>
      <c r="K46">
        <f t="shared" si="15"/>
        <v>8.4000000000000021</v>
      </c>
    </row>
    <row r="47" spans="7:11" x14ac:dyDescent="0.3">
      <c r="G47">
        <f t="shared" si="32"/>
        <v>1269.8826687535275</v>
      </c>
      <c r="H47">
        <f t="shared" si="33"/>
        <v>1269.8826006970542</v>
      </c>
      <c r="I47">
        <f t="shared" si="4"/>
        <v>253.97652013941084</v>
      </c>
      <c r="J47">
        <f t="shared" si="5"/>
        <v>253.9765337507055</v>
      </c>
      <c r="K47">
        <f t="shared" si="15"/>
        <v>8.6000000000000014</v>
      </c>
    </row>
    <row r="48" spans="7:11" x14ac:dyDescent="0.3">
      <c r="G48">
        <f t="shared" si="32"/>
        <v>1523.8591888929384</v>
      </c>
      <c r="H48">
        <f t="shared" si="33"/>
        <v>1523.8591344477597</v>
      </c>
      <c r="I48">
        <f t="shared" si="4"/>
        <v>304.77182688955196</v>
      </c>
      <c r="J48">
        <f t="shared" si="5"/>
        <v>304.77183777858767</v>
      </c>
      <c r="K48">
        <f t="shared" si="15"/>
        <v>8.8000000000000007</v>
      </c>
    </row>
    <row r="49" spans="7:11" x14ac:dyDescent="0.3">
      <c r="G49">
        <f t="shared" si="32"/>
        <v>1828.6310157824903</v>
      </c>
      <c r="H49">
        <f t="shared" si="33"/>
        <v>1828.6309722263475</v>
      </c>
      <c r="I49">
        <f t="shared" si="4"/>
        <v>365.72619444526947</v>
      </c>
      <c r="J49">
        <f t="shared" si="5"/>
        <v>365.72620315649806</v>
      </c>
      <c r="K49">
        <f t="shared" si="15"/>
        <v>9</v>
      </c>
    </row>
    <row r="50" spans="7:11" x14ac:dyDescent="0.3">
      <c r="G50">
        <f t="shared" si="32"/>
        <v>2194.3572102277599</v>
      </c>
      <c r="H50">
        <f t="shared" si="33"/>
        <v>2194.3571753828455</v>
      </c>
      <c r="I50">
        <f t="shared" si="4"/>
        <v>438.87143507656913</v>
      </c>
      <c r="J50">
        <f t="shared" si="5"/>
        <v>438.87144204555199</v>
      </c>
      <c r="K50">
        <f t="shared" si="15"/>
        <v>9.1999999999999993</v>
      </c>
    </row>
    <row r="51" spans="7:11" x14ac:dyDescent="0.3">
      <c r="G51">
        <f t="shared" ref="G51:G114" si="34">G50+I50</f>
        <v>2633.2286453043289</v>
      </c>
      <c r="H51">
        <f t="shared" ref="H51:H114" si="35">H50+J50</f>
        <v>2633.2286174283977</v>
      </c>
      <c r="I51">
        <f t="shared" si="4"/>
        <v>526.64572348567958</v>
      </c>
      <c r="J51">
        <f t="shared" si="5"/>
        <v>526.64572906086573</v>
      </c>
      <c r="K51">
        <f t="shared" si="15"/>
        <v>9.3999999999999986</v>
      </c>
    </row>
    <row r="52" spans="7:11" x14ac:dyDescent="0.3">
      <c r="G52">
        <f t="shared" si="34"/>
        <v>3159.8743687900087</v>
      </c>
      <c r="H52">
        <f t="shared" si="35"/>
        <v>3159.8743464892632</v>
      </c>
      <c r="I52">
        <f t="shared" si="4"/>
        <v>631.97486929785259</v>
      </c>
      <c r="J52">
        <f t="shared" si="5"/>
        <v>631.97487375800176</v>
      </c>
      <c r="K52">
        <f t="shared" si="15"/>
        <v>9.5999999999999979</v>
      </c>
    </row>
    <row r="53" spans="7:11" x14ac:dyDescent="0.3">
      <c r="G53">
        <f t="shared" si="34"/>
        <v>3791.8492380878615</v>
      </c>
      <c r="H53">
        <f t="shared" si="35"/>
        <v>3791.8492202472648</v>
      </c>
      <c r="I53">
        <f t="shared" si="4"/>
        <v>758.36984404945292</v>
      </c>
      <c r="J53">
        <f t="shared" si="5"/>
        <v>758.3698476175723</v>
      </c>
      <c r="K53">
        <f t="shared" si="15"/>
        <v>9.7999999999999972</v>
      </c>
    </row>
    <row r="54" spans="7:11" x14ac:dyDescent="0.3">
      <c r="G54">
        <f t="shared" si="34"/>
        <v>4550.2190821373142</v>
      </c>
      <c r="H54">
        <f t="shared" si="35"/>
        <v>4550.2190678648367</v>
      </c>
      <c r="I54">
        <f t="shared" si="4"/>
        <v>910.04381357296734</v>
      </c>
      <c r="J54">
        <f t="shared" si="5"/>
        <v>910.04381642746284</v>
      </c>
      <c r="K54">
        <f t="shared" si="15"/>
        <v>9.9999999999999964</v>
      </c>
    </row>
    <row r="55" spans="7:11" x14ac:dyDescent="0.3">
      <c r="G55">
        <f t="shared" si="34"/>
        <v>5460.2628957102816</v>
      </c>
      <c r="H55">
        <f t="shared" si="35"/>
        <v>5460.2628842922995</v>
      </c>
      <c r="I55">
        <f t="shared" si="4"/>
        <v>1092.0525768584598</v>
      </c>
      <c r="J55">
        <f t="shared" si="5"/>
        <v>1092.0525791420564</v>
      </c>
      <c r="K55">
        <f t="shared" si="15"/>
        <v>10.199999999999996</v>
      </c>
    </row>
    <row r="56" spans="7:11" x14ac:dyDescent="0.3">
      <c r="G56">
        <f t="shared" si="34"/>
        <v>6552.3154725687418</v>
      </c>
      <c r="H56">
        <f t="shared" si="35"/>
        <v>6552.3154634343555</v>
      </c>
      <c r="I56">
        <f t="shared" si="4"/>
        <v>1310.4630926868711</v>
      </c>
      <c r="J56">
        <f t="shared" si="5"/>
        <v>1310.4630945137483</v>
      </c>
      <c r="K56">
        <f t="shared" si="15"/>
        <v>10.399999999999995</v>
      </c>
    </row>
    <row r="57" spans="7:11" x14ac:dyDescent="0.3">
      <c r="G57">
        <f t="shared" si="34"/>
        <v>7862.7785652556131</v>
      </c>
      <c r="H57">
        <f t="shared" si="35"/>
        <v>7862.7785579481042</v>
      </c>
      <c r="I57">
        <f t="shared" si="4"/>
        <v>1572.5557115896208</v>
      </c>
      <c r="J57">
        <f t="shared" si="5"/>
        <v>1572.5557130511227</v>
      </c>
      <c r="K57">
        <f t="shared" si="15"/>
        <v>10.599999999999994</v>
      </c>
    </row>
    <row r="58" spans="7:11" x14ac:dyDescent="0.3">
      <c r="G58">
        <f t="shared" si="34"/>
        <v>9435.3342768452349</v>
      </c>
      <c r="H58">
        <f t="shared" si="35"/>
        <v>9435.3342709992266</v>
      </c>
      <c r="I58">
        <f t="shared" si="4"/>
        <v>1887.0668541998452</v>
      </c>
      <c r="J58">
        <f t="shared" si="5"/>
        <v>1887.0668553690471</v>
      </c>
      <c r="K58">
        <f t="shared" si="15"/>
        <v>10.799999999999994</v>
      </c>
    </row>
    <row r="59" spans="7:11" x14ac:dyDescent="0.3">
      <c r="G59">
        <f t="shared" si="34"/>
        <v>11322.401131045081</v>
      </c>
      <c r="H59">
        <f t="shared" si="35"/>
        <v>11322.401126368273</v>
      </c>
      <c r="I59">
        <f t="shared" si="4"/>
        <v>2264.4802252736545</v>
      </c>
      <c r="J59">
        <f t="shared" si="5"/>
        <v>2264.4802262090161</v>
      </c>
      <c r="K59">
        <f t="shared" si="15"/>
        <v>10.999999999999993</v>
      </c>
    </row>
    <row r="60" spans="7:11" x14ac:dyDescent="0.3">
      <c r="G60">
        <f t="shared" si="34"/>
        <v>13586.881356318736</v>
      </c>
      <c r="H60">
        <f t="shared" si="35"/>
        <v>13586.881352577289</v>
      </c>
      <c r="I60">
        <f t="shared" si="4"/>
        <v>2717.3762705154577</v>
      </c>
      <c r="J60">
        <f t="shared" si="5"/>
        <v>2717.3762712637472</v>
      </c>
      <c r="K60">
        <f t="shared" si="15"/>
        <v>11.199999999999992</v>
      </c>
    </row>
    <row r="61" spans="7:11" x14ac:dyDescent="0.3">
      <c r="G61">
        <f t="shared" si="34"/>
        <v>16304.257626834195</v>
      </c>
      <c r="H61">
        <f t="shared" si="35"/>
        <v>16304.257623841037</v>
      </c>
      <c r="I61">
        <f t="shared" si="4"/>
        <v>3260.8515247682071</v>
      </c>
      <c r="J61">
        <f t="shared" si="5"/>
        <v>3260.8515253668388</v>
      </c>
      <c r="K61">
        <f t="shared" si="15"/>
        <v>11.399999999999991</v>
      </c>
    </row>
    <row r="62" spans="7:11" x14ac:dyDescent="0.3">
      <c r="G62">
        <f t="shared" si="34"/>
        <v>19565.109151602403</v>
      </c>
      <c r="H62">
        <f t="shared" si="35"/>
        <v>19565.109149207874</v>
      </c>
      <c r="I62">
        <f t="shared" si="4"/>
        <v>3913.0218298415748</v>
      </c>
      <c r="J62">
        <f t="shared" si="5"/>
        <v>3913.0218303204806</v>
      </c>
      <c r="K62">
        <f t="shared" si="15"/>
        <v>11.599999999999991</v>
      </c>
    </row>
    <row r="63" spans="7:11" x14ac:dyDescent="0.3">
      <c r="G63">
        <f t="shared" si="34"/>
        <v>23478.130981443977</v>
      </c>
      <c r="H63">
        <f t="shared" si="35"/>
        <v>23478.130979528356</v>
      </c>
      <c r="I63">
        <f t="shared" si="4"/>
        <v>4695.626195905671</v>
      </c>
      <c r="J63">
        <f t="shared" si="5"/>
        <v>4695.6261962887957</v>
      </c>
      <c r="K63">
        <f t="shared" si="15"/>
        <v>11.79999999999999</v>
      </c>
    </row>
    <row r="64" spans="7:11" x14ac:dyDescent="0.3">
      <c r="G64">
        <f t="shared" si="34"/>
        <v>28173.757177349649</v>
      </c>
      <c r="H64">
        <f t="shared" si="35"/>
        <v>28173.757175817151</v>
      </c>
      <c r="I64">
        <f t="shared" si="4"/>
        <v>5634.75143516343</v>
      </c>
      <c r="J64">
        <f t="shared" si="5"/>
        <v>5634.7514354699297</v>
      </c>
      <c r="K64">
        <f t="shared" si="15"/>
        <v>11.999999999999989</v>
      </c>
    </row>
    <row r="65" spans="7:11" x14ac:dyDescent="0.3">
      <c r="G65">
        <f t="shared" si="34"/>
        <v>33808.508612513077</v>
      </c>
      <c r="H65">
        <f t="shared" si="35"/>
        <v>33808.508611287078</v>
      </c>
      <c r="I65">
        <f t="shared" si="4"/>
        <v>6761.7017222574159</v>
      </c>
      <c r="J65">
        <f t="shared" si="5"/>
        <v>6761.7017225026157</v>
      </c>
      <c r="K65">
        <f t="shared" si="15"/>
        <v>12.199999999999989</v>
      </c>
    </row>
    <row r="66" spans="7:11" x14ac:dyDescent="0.3">
      <c r="G66">
        <f t="shared" si="34"/>
        <v>40570.210334770491</v>
      </c>
      <c r="H66">
        <f t="shared" si="35"/>
        <v>40570.210333789692</v>
      </c>
      <c r="I66">
        <f t="shared" si="4"/>
        <v>8114.0420667579383</v>
      </c>
      <c r="J66">
        <f t="shared" si="5"/>
        <v>8114.0420669540981</v>
      </c>
      <c r="K66">
        <f t="shared" si="15"/>
        <v>12.399999999999988</v>
      </c>
    </row>
    <row r="67" spans="7:11" x14ac:dyDescent="0.3">
      <c r="G67">
        <f t="shared" si="34"/>
        <v>48684.252401528429</v>
      </c>
      <c r="H67">
        <f t="shared" si="35"/>
        <v>48684.25240074379</v>
      </c>
      <c r="I67">
        <f t="shared" si="4"/>
        <v>9736.8504801487579</v>
      </c>
      <c r="J67">
        <f t="shared" si="5"/>
        <v>9736.8504803056858</v>
      </c>
      <c r="K67">
        <f t="shared" si="15"/>
        <v>12.599999999999987</v>
      </c>
    </row>
    <row r="68" spans="7:11" x14ac:dyDescent="0.3">
      <c r="G68">
        <f t="shared" si="34"/>
        <v>58421.102881677187</v>
      </c>
      <c r="H68">
        <f t="shared" si="35"/>
        <v>58421.102881049475</v>
      </c>
      <c r="I68">
        <f t="shared" si="4"/>
        <v>11684.220576209895</v>
      </c>
      <c r="J68">
        <f t="shared" si="5"/>
        <v>11684.220576335438</v>
      </c>
      <c r="K68">
        <f t="shared" si="15"/>
        <v>12.799999999999986</v>
      </c>
    </row>
    <row r="69" spans="7:11" x14ac:dyDescent="0.3">
      <c r="G69">
        <f t="shared" si="34"/>
        <v>70105.323457887076</v>
      </c>
      <c r="H69">
        <f t="shared" si="35"/>
        <v>70105.323457384919</v>
      </c>
      <c r="I69">
        <f t="shared" ref="I69:I116" si="36">H69/5</f>
        <v>14021.064691476984</v>
      </c>
      <c r="J69">
        <f t="shared" ref="J69:J116" si="37">G69/5</f>
        <v>14021.064691577416</v>
      </c>
      <c r="K69">
        <f t="shared" si="15"/>
        <v>12.999999999999986</v>
      </c>
    </row>
    <row r="70" spans="7:11" x14ac:dyDescent="0.3">
      <c r="G70">
        <f t="shared" si="34"/>
        <v>84126.388149364066</v>
      </c>
      <c r="H70">
        <f t="shared" si="35"/>
        <v>84126.388148962331</v>
      </c>
      <c r="I70">
        <f t="shared" si="36"/>
        <v>16825.277629792465</v>
      </c>
      <c r="J70">
        <f t="shared" si="37"/>
        <v>16825.277629872813</v>
      </c>
      <c r="K70">
        <f t="shared" ref="K70:K116" si="38">K69+1/5</f>
        <v>13.199999999999985</v>
      </c>
    </row>
    <row r="71" spans="7:11" x14ac:dyDescent="0.3">
      <c r="G71">
        <f t="shared" si="34"/>
        <v>100951.66577915652</v>
      </c>
      <c r="H71">
        <f t="shared" si="35"/>
        <v>100951.66577883514</v>
      </c>
      <c r="I71">
        <f t="shared" si="36"/>
        <v>20190.333155767028</v>
      </c>
      <c r="J71">
        <f t="shared" si="37"/>
        <v>20190.333155831304</v>
      </c>
      <c r="K71">
        <f t="shared" si="38"/>
        <v>13.399999999999984</v>
      </c>
    </row>
    <row r="72" spans="7:11" x14ac:dyDescent="0.3">
      <c r="G72">
        <f t="shared" si="34"/>
        <v>121141.99893492355</v>
      </c>
      <c r="H72">
        <f t="shared" si="35"/>
        <v>121141.99893466645</v>
      </c>
      <c r="I72">
        <f t="shared" si="36"/>
        <v>24228.399786933289</v>
      </c>
      <c r="J72">
        <f t="shared" si="37"/>
        <v>24228.399786984712</v>
      </c>
      <c r="K72">
        <f t="shared" si="38"/>
        <v>13.599999999999984</v>
      </c>
    </row>
    <row r="73" spans="7:11" x14ac:dyDescent="0.3">
      <c r="G73">
        <f t="shared" si="34"/>
        <v>145370.39872185685</v>
      </c>
      <c r="H73">
        <f t="shared" si="35"/>
        <v>145370.39872165117</v>
      </c>
      <c r="I73">
        <f t="shared" si="36"/>
        <v>29074.079744330236</v>
      </c>
      <c r="J73">
        <f t="shared" si="37"/>
        <v>29074.079744371371</v>
      </c>
      <c r="K73">
        <f t="shared" si="38"/>
        <v>13.799999999999983</v>
      </c>
    </row>
    <row r="74" spans="7:11" x14ac:dyDescent="0.3">
      <c r="G74">
        <f t="shared" si="34"/>
        <v>174444.47846618708</v>
      </c>
      <c r="H74">
        <f t="shared" si="35"/>
        <v>174444.47846602256</v>
      </c>
      <c r="I74">
        <f t="shared" si="36"/>
        <v>34888.895693204511</v>
      </c>
      <c r="J74">
        <f t="shared" si="37"/>
        <v>34888.895693237413</v>
      </c>
      <c r="K74">
        <f t="shared" si="38"/>
        <v>13.999999999999982</v>
      </c>
    </row>
    <row r="75" spans="7:11" x14ac:dyDescent="0.3">
      <c r="G75">
        <f t="shared" si="34"/>
        <v>209333.37415939159</v>
      </c>
      <c r="H75">
        <f t="shared" si="35"/>
        <v>209333.37415925995</v>
      </c>
      <c r="I75">
        <f t="shared" si="36"/>
        <v>41866.674831851989</v>
      </c>
      <c r="J75">
        <f t="shared" si="37"/>
        <v>41866.674831878321</v>
      </c>
      <c r="K75">
        <f t="shared" si="38"/>
        <v>14.199999999999982</v>
      </c>
    </row>
    <row r="76" spans="7:11" x14ac:dyDescent="0.3">
      <c r="G76">
        <f t="shared" si="34"/>
        <v>251200.04899124359</v>
      </c>
      <c r="H76">
        <f t="shared" si="35"/>
        <v>251200.04899113829</v>
      </c>
      <c r="I76">
        <f t="shared" si="36"/>
        <v>50240.009798227657</v>
      </c>
      <c r="J76">
        <f t="shared" si="37"/>
        <v>50240.00979824872</v>
      </c>
      <c r="K76">
        <f t="shared" si="38"/>
        <v>14.399999999999981</v>
      </c>
    </row>
    <row r="77" spans="7:11" x14ac:dyDescent="0.3">
      <c r="G77">
        <f t="shared" si="34"/>
        <v>301440.05878947122</v>
      </c>
      <c r="H77">
        <f t="shared" si="35"/>
        <v>301440.058789387</v>
      </c>
      <c r="I77">
        <f t="shared" si="36"/>
        <v>60288.011757877401</v>
      </c>
      <c r="J77">
        <f t="shared" si="37"/>
        <v>60288.011757894245</v>
      </c>
      <c r="K77">
        <f t="shared" si="38"/>
        <v>14.59999999999998</v>
      </c>
    </row>
    <row r="78" spans="7:11" x14ac:dyDescent="0.3">
      <c r="G78">
        <f t="shared" si="34"/>
        <v>361728.07054734865</v>
      </c>
      <c r="H78">
        <f t="shared" si="35"/>
        <v>361728.07054728124</v>
      </c>
      <c r="I78">
        <f t="shared" si="36"/>
        <v>72345.614109456248</v>
      </c>
      <c r="J78">
        <f t="shared" si="37"/>
        <v>72345.614109469723</v>
      </c>
      <c r="K78">
        <f t="shared" si="38"/>
        <v>14.799999999999979</v>
      </c>
    </row>
    <row r="79" spans="7:11" x14ac:dyDescent="0.3">
      <c r="G79">
        <f t="shared" si="34"/>
        <v>434073.68465680489</v>
      </c>
      <c r="H79">
        <f t="shared" si="35"/>
        <v>434073.68465675099</v>
      </c>
      <c r="I79">
        <f t="shared" si="36"/>
        <v>86814.736931350199</v>
      </c>
      <c r="J79">
        <f t="shared" si="37"/>
        <v>86814.736931360982</v>
      </c>
      <c r="K79">
        <f t="shared" si="38"/>
        <v>14.999999999999979</v>
      </c>
    </row>
    <row r="80" spans="7:11" x14ac:dyDescent="0.3">
      <c r="G80">
        <f t="shared" si="34"/>
        <v>520888.42158815509</v>
      </c>
      <c r="H80">
        <f t="shared" si="35"/>
        <v>520888.42158811196</v>
      </c>
      <c r="I80">
        <f t="shared" si="36"/>
        <v>104177.68431762239</v>
      </c>
      <c r="J80">
        <f t="shared" si="37"/>
        <v>104177.68431763102</v>
      </c>
      <c r="K80">
        <f t="shared" si="38"/>
        <v>15.199999999999978</v>
      </c>
    </row>
    <row r="81" spans="7:11" x14ac:dyDescent="0.3">
      <c r="G81">
        <f t="shared" si="34"/>
        <v>625066.10590577754</v>
      </c>
      <c r="H81">
        <f t="shared" si="35"/>
        <v>625066.10590574297</v>
      </c>
      <c r="I81">
        <f t="shared" si="36"/>
        <v>125013.22118114859</v>
      </c>
      <c r="J81">
        <f t="shared" si="37"/>
        <v>125013.2211811555</v>
      </c>
      <c r="K81">
        <f t="shared" si="38"/>
        <v>15.399999999999977</v>
      </c>
    </row>
    <row r="82" spans="7:11" x14ac:dyDescent="0.3">
      <c r="G82">
        <f t="shared" si="34"/>
        <v>750079.32708692609</v>
      </c>
      <c r="H82">
        <f t="shared" si="35"/>
        <v>750079.3270868985</v>
      </c>
      <c r="I82">
        <f t="shared" si="36"/>
        <v>150015.86541737971</v>
      </c>
      <c r="J82">
        <f t="shared" si="37"/>
        <v>150015.86541738521</v>
      </c>
      <c r="K82">
        <f t="shared" si="38"/>
        <v>15.599999999999977</v>
      </c>
    </row>
    <row r="83" spans="7:11" x14ac:dyDescent="0.3">
      <c r="G83">
        <f t="shared" si="34"/>
        <v>900095.19250430586</v>
      </c>
      <c r="H83">
        <f t="shared" si="35"/>
        <v>900095.19250428374</v>
      </c>
      <c r="I83">
        <f t="shared" si="36"/>
        <v>180019.03850085675</v>
      </c>
      <c r="J83">
        <f t="shared" si="37"/>
        <v>180019.03850086118</v>
      </c>
      <c r="K83">
        <f t="shared" si="38"/>
        <v>15.799999999999976</v>
      </c>
    </row>
    <row r="84" spans="7:11" x14ac:dyDescent="0.3">
      <c r="G84">
        <f t="shared" si="34"/>
        <v>1080114.2310051627</v>
      </c>
      <c r="H84">
        <f t="shared" si="35"/>
        <v>1080114.231005145</v>
      </c>
      <c r="I84">
        <f t="shared" si="36"/>
        <v>216022.84620102899</v>
      </c>
      <c r="J84">
        <f t="shared" si="37"/>
        <v>216022.84620103255</v>
      </c>
      <c r="K84">
        <f t="shared" si="38"/>
        <v>15.999999999999975</v>
      </c>
    </row>
    <row r="85" spans="7:11" x14ac:dyDescent="0.3">
      <c r="G85">
        <f t="shared" si="34"/>
        <v>1296137.0772061916</v>
      </c>
      <c r="H85">
        <f t="shared" si="35"/>
        <v>1296137.0772061776</v>
      </c>
      <c r="I85">
        <f t="shared" si="36"/>
        <v>259227.41544123553</v>
      </c>
      <c r="J85">
        <f t="shared" si="37"/>
        <v>259227.41544123832</v>
      </c>
      <c r="K85">
        <f t="shared" si="38"/>
        <v>16.199999999999974</v>
      </c>
    </row>
    <row r="86" spans="7:11" x14ac:dyDescent="0.3">
      <c r="G86">
        <f t="shared" si="34"/>
        <v>1555364.4926474271</v>
      </c>
      <c r="H86">
        <f t="shared" si="35"/>
        <v>1555364.492647416</v>
      </c>
      <c r="I86">
        <f t="shared" si="36"/>
        <v>311072.89852948318</v>
      </c>
      <c r="J86">
        <f t="shared" si="37"/>
        <v>311072.89852948545</v>
      </c>
      <c r="K86">
        <f t="shared" si="38"/>
        <v>16.399999999999974</v>
      </c>
    </row>
    <row r="87" spans="7:11" x14ac:dyDescent="0.3">
      <c r="G87">
        <f t="shared" si="34"/>
        <v>1866437.3911769104</v>
      </c>
      <c r="H87">
        <f t="shared" si="35"/>
        <v>1866437.3911769013</v>
      </c>
      <c r="I87">
        <f t="shared" si="36"/>
        <v>373287.47823538026</v>
      </c>
      <c r="J87">
        <f t="shared" si="37"/>
        <v>373287.47823538206</v>
      </c>
      <c r="K87">
        <f t="shared" si="38"/>
        <v>16.599999999999973</v>
      </c>
    </row>
    <row r="88" spans="7:11" x14ac:dyDescent="0.3">
      <c r="G88">
        <f t="shared" si="34"/>
        <v>2239724.8694122909</v>
      </c>
      <c r="H88">
        <f t="shared" si="35"/>
        <v>2239724.8694122834</v>
      </c>
      <c r="I88">
        <f t="shared" si="36"/>
        <v>447944.97388245666</v>
      </c>
      <c r="J88">
        <f t="shared" si="37"/>
        <v>447944.97388245817</v>
      </c>
      <c r="K88">
        <f t="shared" si="38"/>
        <v>16.799999999999972</v>
      </c>
    </row>
    <row r="89" spans="7:11" x14ac:dyDescent="0.3">
      <c r="G89">
        <f t="shared" si="34"/>
        <v>2687669.8432947476</v>
      </c>
      <c r="H89">
        <f t="shared" si="35"/>
        <v>2687669.8432947416</v>
      </c>
      <c r="I89">
        <f t="shared" si="36"/>
        <v>537533.96865894832</v>
      </c>
      <c r="J89">
        <f t="shared" si="37"/>
        <v>537533.96865894948</v>
      </c>
      <c r="K89">
        <f t="shared" si="38"/>
        <v>16.999999999999972</v>
      </c>
    </row>
    <row r="90" spans="7:11" x14ac:dyDescent="0.3">
      <c r="G90">
        <f t="shared" si="34"/>
        <v>3225203.811953696</v>
      </c>
      <c r="H90">
        <f t="shared" si="35"/>
        <v>3225203.8119536908</v>
      </c>
      <c r="I90">
        <f t="shared" si="36"/>
        <v>645040.76239073812</v>
      </c>
      <c r="J90">
        <f t="shared" si="37"/>
        <v>645040.76239073917</v>
      </c>
      <c r="K90">
        <f t="shared" si="38"/>
        <v>17.199999999999971</v>
      </c>
    </row>
    <row r="91" spans="7:11" x14ac:dyDescent="0.3">
      <c r="G91">
        <f t="shared" si="34"/>
        <v>3870244.5743444338</v>
      </c>
      <c r="H91">
        <f t="shared" si="35"/>
        <v>3870244.5743444301</v>
      </c>
      <c r="I91">
        <f t="shared" si="36"/>
        <v>774048.914868886</v>
      </c>
      <c r="J91">
        <f t="shared" si="37"/>
        <v>774048.91486888682</v>
      </c>
      <c r="K91">
        <f t="shared" si="38"/>
        <v>17.39999999999997</v>
      </c>
    </row>
    <row r="92" spans="7:11" x14ac:dyDescent="0.3">
      <c r="G92">
        <f t="shared" si="34"/>
        <v>4644293.4892133195</v>
      </c>
      <c r="H92">
        <f t="shared" si="35"/>
        <v>4644293.4892133167</v>
      </c>
      <c r="I92">
        <f t="shared" si="36"/>
        <v>928858.69784266339</v>
      </c>
      <c r="J92">
        <f t="shared" si="37"/>
        <v>928858.69784266385</v>
      </c>
      <c r="K92">
        <f t="shared" si="38"/>
        <v>17.599999999999969</v>
      </c>
    </row>
    <row r="93" spans="7:11" x14ac:dyDescent="0.3">
      <c r="G93">
        <f t="shared" si="34"/>
        <v>5573152.1870559826</v>
      </c>
      <c r="H93">
        <f t="shared" si="35"/>
        <v>5573152.1870559808</v>
      </c>
      <c r="I93">
        <f t="shared" si="36"/>
        <v>1114630.4374111961</v>
      </c>
      <c r="J93">
        <f t="shared" si="37"/>
        <v>1114630.4374111965</v>
      </c>
      <c r="K93">
        <f t="shared" si="38"/>
        <v>17.799999999999969</v>
      </c>
    </row>
    <row r="94" spans="7:11" x14ac:dyDescent="0.3">
      <c r="G94">
        <f t="shared" si="34"/>
        <v>6687782.6244671792</v>
      </c>
      <c r="H94">
        <f t="shared" si="35"/>
        <v>6687782.6244671773</v>
      </c>
      <c r="I94">
        <f t="shared" si="36"/>
        <v>1337556.5248934354</v>
      </c>
      <c r="J94">
        <f t="shared" si="37"/>
        <v>1337556.5248934359</v>
      </c>
      <c r="K94">
        <f t="shared" si="38"/>
        <v>17.999999999999968</v>
      </c>
    </row>
    <row r="95" spans="7:11" x14ac:dyDescent="0.3">
      <c r="G95">
        <f t="shared" si="34"/>
        <v>8025339.1493606148</v>
      </c>
      <c r="H95">
        <f t="shared" si="35"/>
        <v>8025339.149360613</v>
      </c>
      <c r="I95">
        <f t="shared" si="36"/>
        <v>1605067.8298721225</v>
      </c>
      <c r="J95">
        <f t="shared" si="37"/>
        <v>1605067.829872123</v>
      </c>
      <c r="K95">
        <f t="shared" si="38"/>
        <v>18.199999999999967</v>
      </c>
    </row>
    <row r="96" spans="7:11" x14ac:dyDescent="0.3">
      <c r="G96">
        <f t="shared" si="34"/>
        <v>9630406.9792327378</v>
      </c>
      <c r="H96">
        <f t="shared" si="35"/>
        <v>9630406.9792327359</v>
      </c>
      <c r="I96">
        <f t="shared" si="36"/>
        <v>1926081.3958465471</v>
      </c>
      <c r="J96">
        <f t="shared" si="37"/>
        <v>1926081.3958465476</v>
      </c>
      <c r="K96">
        <f t="shared" si="38"/>
        <v>18.399999999999967</v>
      </c>
    </row>
    <row r="97" spans="7:11" x14ac:dyDescent="0.3">
      <c r="G97">
        <f t="shared" si="34"/>
        <v>11556488.375079285</v>
      </c>
      <c r="H97">
        <f t="shared" si="35"/>
        <v>11556488.375079283</v>
      </c>
      <c r="I97">
        <f t="shared" si="36"/>
        <v>2311297.6750158565</v>
      </c>
      <c r="J97">
        <f t="shared" si="37"/>
        <v>2311297.675015857</v>
      </c>
      <c r="K97">
        <f t="shared" si="38"/>
        <v>18.599999999999966</v>
      </c>
    </row>
    <row r="98" spans="7:11" x14ac:dyDescent="0.3">
      <c r="G98">
        <f t="shared" si="34"/>
        <v>13867786.050095141</v>
      </c>
      <c r="H98">
        <f t="shared" si="35"/>
        <v>13867786.050095141</v>
      </c>
      <c r="I98">
        <f t="shared" si="36"/>
        <v>2773557.2100190283</v>
      </c>
      <c r="J98">
        <f t="shared" si="37"/>
        <v>2773557.2100190283</v>
      </c>
      <c r="K98">
        <f t="shared" si="38"/>
        <v>18.799999999999965</v>
      </c>
    </row>
    <row r="99" spans="7:11" x14ac:dyDescent="0.3">
      <c r="G99">
        <f t="shared" si="34"/>
        <v>16641343.260114169</v>
      </c>
      <c r="H99">
        <f t="shared" si="35"/>
        <v>16641343.260114169</v>
      </c>
      <c r="I99">
        <f t="shared" si="36"/>
        <v>3328268.6520228339</v>
      </c>
      <c r="J99">
        <f t="shared" si="37"/>
        <v>3328268.6520228339</v>
      </c>
      <c r="K99">
        <f t="shared" si="38"/>
        <v>18.999999999999964</v>
      </c>
    </row>
    <row r="100" spans="7:11" x14ac:dyDescent="0.3">
      <c r="G100">
        <f t="shared" si="34"/>
        <v>19969611.912137002</v>
      </c>
      <c r="H100">
        <f t="shared" si="35"/>
        <v>19969611.912137002</v>
      </c>
      <c r="I100">
        <f t="shared" si="36"/>
        <v>3993922.3824274004</v>
      </c>
      <c r="J100">
        <f t="shared" si="37"/>
        <v>3993922.3824274004</v>
      </c>
      <c r="K100">
        <f t="shared" si="38"/>
        <v>19.199999999999964</v>
      </c>
    </row>
    <row r="101" spans="7:11" x14ac:dyDescent="0.3">
      <c r="G101">
        <f t="shared" si="34"/>
        <v>23963534.294564404</v>
      </c>
      <c r="H101">
        <f t="shared" si="35"/>
        <v>23963534.294564404</v>
      </c>
      <c r="I101">
        <f t="shared" si="36"/>
        <v>4792706.8589128805</v>
      </c>
      <c r="J101">
        <f t="shared" si="37"/>
        <v>4792706.8589128805</v>
      </c>
      <c r="K101">
        <f t="shared" si="38"/>
        <v>19.399999999999963</v>
      </c>
    </row>
    <row r="102" spans="7:11" x14ac:dyDescent="0.3">
      <c r="G102">
        <f t="shared" si="34"/>
        <v>28756241.153477285</v>
      </c>
      <c r="H102">
        <f t="shared" si="35"/>
        <v>28756241.153477285</v>
      </c>
      <c r="I102">
        <f t="shared" si="36"/>
        <v>5751248.2306954572</v>
      </c>
      <c r="J102">
        <f t="shared" si="37"/>
        <v>5751248.2306954572</v>
      </c>
      <c r="K102">
        <f t="shared" si="38"/>
        <v>19.599999999999962</v>
      </c>
    </row>
    <row r="103" spans="7:11" x14ac:dyDescent="0.3">
      <c r="G103">
        <f t="shared" si="34"/>
        <v>34507489.384172745</v>
      </c>
      <c r="H103">
        <f t="shared" si="35"/>
        <v>34507489.384172745</v>
      </c>
      <c r="I103">
        <f t="shared" si="36"/>
        <v>6901497.876834549</v>
      </c>
      <c r="J103">
        <f t="shared" si="37"/>
        <v>6901497.876834549</v>
      </c>
      <c r="K103">
        <f t="shared" si="38"/>
        <v>19.799999999999962</v>
      </c>
    </row>
    <row r="104" spans="7:11" x14ac:dyDescent="0.3">
      <c r="G104">
        <f t="shared" si="34"/>
        <v>41408987.261007294</v>
      </c>
      <c r="H104">
        <f t="shared" si="35"/>
        <v>41408987.261007294</v>
      </c>
      <c r="I104">
        <f t="shared" si="36"/>
        <v>8281797.4522014586</v>
      </c>
      <c r="J104">
        <f t="shared" si="37"/>
        <v>8281797.4522014586</v>
      </c>
      <c r="K104">
        <f t="shared" si="38"/>
        <v>19.999999999999961</v>
      </c>
    </row>
    <row r="105" spans="7:11" x14ac:dyDescent="0.3">
      <c r="G105">
        <f t="shared" si="34"/>
        <v>49690784.71320875</v>
      </c>
      <c r="H105">
        <f t="shared" si="35"/>
        <v>49690784.71320875</v>
      </c>
      <c r="I105">
        <f t="shared" si="36"/>
        <v>9938156.94264175</v>
      </c>
      <c r="J105">
        <f t="shared" si="37"/>
        <v>9938156.94264175</v>
      </c>
      <c r="K105">
        <f t="shared" si="38"/>
        <v>20.19999999999996</v>
      </c>
    </row>
    <row r="106" spans="7:11" x14ac:dyDescent="0.3">
      <c r="G106">
        <f t="shared" si="34"/>
        <v>59628941.6558505</v>
      </c>
      <c r="H106">
        <f t="shared" si="35"/>
        <v>59628941.6558505</v>
      </c>
      <c r="I106">
        <f t="shared" si="36"/>
        <v>11925788.331170101</v>
      </c>
      <c r="J106">
        <f t="shared" si="37"/>
        <v>11925788.331170101</v>
      </c>
      <c r="K106">
        <f t="shared" si="38"/>
        <v>20.399999999999959</v>
      </c>
    </row>
    <row r="107" spans="7:11" x14ac:dyDescent="0.3">
      <c r="G107">
        <f t="shared" si="34"/>
        <v>71554729.987020597</v>
      </c>
      <c r="H107">
        <f t="shared" si="35"/>
        <v>71554729.987020597</v>
      </c>
      <c r="I107">
        <f t="shared" si="36"/>
        <v>14310945.997404119</v>
      </c>
      <c r="J107">
        <f t="shared" si="37"/>
        <v>14310945.997404119</v>
      </c>
      <c r="K107">
        <f t="shared" si="38"/>
        <v>20.599999999999959</v>
      </c>
    </row>
    <row r="108" spans="7:11" x14ac:dyDescent="0.3">
      <c r="G108">
        <f t="shared" si="34"/>
        <v>85865675.98442471</v>
      </c>
      <c r="H108">
        <f t="shared" si="35"/>
        <v>85865675.98442471</v>
      </c>
      <c r="I108">
        <f t="shared" si="36"/>
        <v>17173135.196884941</v>
      </c>
      <c r="J108">
        <f t="shared" si="37"/>
        <v>17173135.196884941</v>
      </c>
      <c r="K108">
        <f t="shared" si="38"/>
        <v>20.799999999999958</v>
      </c>
    </row>
    <row r="109" spans="7:11" x14ac:dyDescent="0.3">
      <c r="G109">
        <f t="shared" si="34"/>
        <v>103038811.18130966</v>
      </c>
      <c r="H109">
        <f t="shared" si="35"/>
        <v>103038811.18130966</v>
      </c>
      <c r="I109">
        <f t="shared" si="36"/>
        <v>20607762.23626193</v>
      </c>
      <c r="J109">
        <f t="shared" si="37"/>
        <v>20607762.23626193</v>
      </c>
      <c r="K109">
        <f t="shared" si="38"/>
        <v>20.999999999999957</v>
      </c>
    </row>
    <row r="110" spans="7:11" x14ac:dyDescent="0.3">
      <c r="G110">
        <f t="shared" si="34"/>
        <v>123646573.41757159</v>
      </c>
      <c r="H110">
        <f t="shared" si="35"/>
        <v>123646573.41757159</v>
      </c>
      <c r="I110">
        <f t="shared" si="36"/>
        <v>24729314.683514319</v>
      </c>
      <c r="J110">
        <f t="shared" si="37"/>
        <v>24729314.683514319</v>
      </c>
      <c r="K110">
        <f t="shared" si="38"/>
        <v>21.199999999999957</v>
      </c>
    </row>
    <row r="111" spans="7:11" x14ac:dyDescent="0.3">
      <c r="G111">
        <f t="shared" si="34"/>
        <v>148375888.1010859</v>
      </c>
      <c r="H111">
        <f t="shared" si="35"/>
        <v>148375888.1010859</v>
      </c>
      <c r="I111">
        <f t="shared" si="36"/>
        <v>29675177.620217182</v>
      </c>
      <c r="J111">
        <f t="shared" si="37"/>
        <v>29675177.620217182</v>
      </c>
      <c r="K111">
        <f t="shared" si="38"/>
        <v>21.399999999999956</v>
      </c>
    </row>
    <row r="112" spans="7:11" x14ac:dyDescent="0.3">
      <c r="G112">
        <f t="shared" si="34"/>
        <v>178051065.72130308</v>
      </c>
      <c r="H112">
        <f t="shared" si="35"/>
        <v>178051065.72130308</v>
      </c>
      <c r="I112">
        <f t="shared" si="36"/>
        <v>35610213.144260615</v>
      </c>
      <c r="J112">
        <f t="shared" si="37"/>
        <v>35610213.144260615</v>
      </c>
      <c r="K112">
        <f t="shared" si="38"/>
        <v>21.599999999999955</v>
      </c>
    </row>
    <row r="113" spans="7:11" x14ac:dyDescent="0.3">
      <c r="G113">
        <f t="shared" si="34"/>
        <v>213661278.86556369</v>
      </c>
      <c r="H113">
        <f t="shared" si="35"/>
        <v>213661278.86556369</v>
      </c>
      <c r="I113">
        <f t="shared" si="36"/>
        <v>42732255.773112737</v>
      </c>
      <c r="J113">
        <f t="shared" si="37"/>
        <v>42732255.773112737</v>
      </c>
      <c r="K113">
        <f t="shared" si="38"/>
        <v>21.799999999999955</v>
      </c>
    </row>
    <row r="114" spans="7:11" x14ac:dyDescent="0.3">
      <c r="G114">
        <f t="shared" si="34"/>
        <v>256393534.63867643</v>
      </c>
      <c r="H114">
        <f t="shared" si="35"/>
        <v>256393534.63867643</v>
      </c>
      <c r="I114">
        <f t="shared" si="36"/>
        <v>51278706.927735284</v>
      </c>
      <c r="J114">
        <f t="shared" si="37"/>
        <v>51278706.927735284</v>
      </c>
      <c r="K114">
        <f t="shared" si="38"/>
        <v>21.999999999999954</v>
      </c>
    </row>
    <row r="115" spans="7:11" x14ac:dyDescent="0.3">
      <c r="G115">
        <f t="shared" ref="G115:G116" si="39">G114+I114</f>
        <v>307672241.56641173</v>
      </c>
      <c r="H115">
        <f t="shared" ref="H115:H116" si="40">H114+J114</f>
        <v>307672241.56641173</v>
      </c>
      <c r="I115">
        <f t="shared" si="36"/>
        <v>61534448.313282348</v>
      </c>
      <c r="J115">
        <f t="shared" si="37"/>
        <v>61534448.313282348</v>
      </c>
      <c r="K115">
        <f t="shared" si="38"/>
        <v>22.199999999999953</v>
      </c>
    </row>
    <row r="116" spans="7:11" x14ac:dyDescent="0.3">
      <c r="G116">
        <f t="shared" si="39"/>
        <v>369206689.8796941</v>
      </c>
      <c r="H116">
        <f t="shared" si="40"/>
        <v>369206689.8796941</v>
      </c>
      <c r="I116">
        <f t="shared" si="36"/>
        <v>73841337.975938827</v>
      </c>
      <c r="J116">
        <f t="shared" si="37"/>
        <v>73841337.975938827</v>
      </c>
      <c r="K116">
        <f t="shared" si="38"/>
        <v>22.399999999999952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2017-04-27T03:47:13Z</dcterms:modified>
</cp:coreProperties>
</file>